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1.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omments2.xml" ContentType="application/vnd.openxmlformats-officedocument.spreadsheetml.comments+xml"/>
  <Override PartName="/xl/threadedComments/threadedComment1.xml" ContentType="application/vnd.ms-excel.threadedcomments+xml"/>
  <Override PartName="/xl/drawings/drawing11.xml" ContentType="application/vnd.openxmlformats-officedocument.drawing+xml"/>
  <Override PartName="/xl/drawings/drawing12.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odeName="ThisWorkbook"/>
  <mc:AlternateContent xmlns:mc="http://schemas.openxmlformats.org/markup-compatibility/2006">
    <mc:Choice Requires="x15">
      <x15ac:absPath xmlns:x15ac="http://schemas.microsoft.com/office/spreadsheetml/2010/11/ac" url="D:\MEJORAMIENTO ORGANIZACIONAL\Comercializacion de Productos y Servicios\Formularios de Afiliacion\Formulacion de Afiliación Electrónico\"/>
    </mc:Choice>
  </mc:AlternateContent>
  <xr:revisionPtr revIDLastSave="0" documentId="13_ncr:1_{DBFE9EEA-3928-4144-AC24-D16A27169949}" xr6:coauthVersionLast="47" xr6:coauthVersionMax="47" xr10:uidLastSave="{00000000-0000-0000-0000-000000000000}"/>
  <bookViews>
    <workbookView xWindow="-110" yWindow="-110" windowWidth="19420" windowHeight="10420" tabRatio="914" firstSheet="7" activeTab="13" xr2:uid="{00000000-000D-0000-FFFF-FFFF00000000}"/>
  </bookViews>
  <sheets>
    <sheet name="Indice" sheetId="8" r:id="rId1"/>
    <sheet name="Hoja1" sheetId="24" state="hidden" r:id="rId2"/>
    <sheet name="Formulario de Afiliación" sheetId="1" r:id="rId3"/>
    <sheet name="Instructivo Formulario Afili." sheetId="7" r:id="rId4"/>
    <sheet name="Sede 01 - Trabajadores" sheetId="4" r:id="rId5"/>
    <sheet name="Sede 02 - Trabajadores" sheetId="15" r:id="rId6"/>
    <sheet name="Instructivo Sedes" sheetId="5" r:id="rId7"/>
    <sheet name="INDEPENDIENTES 723" sheetId="17" r:id="rId8"/>
    <sheet name="Cód. Tipo de trabajador cotz" sheetId="6" state="hidden" r:id="rId9"/>
    <sheet name="Listado Actividades Economicas" sheetId="9" r:id="rId10"/>
    <sheet name="Formulario Afil Ind Voluntario" sheetId="21" r:id="rId11"/>
    <sheet name="Instructivo ind Volu " sheetId="25" r:id="rId12"/>
    <sheet name="subtipos" sheetId="19" state="hidden" r:id="rId13"/>
    <sheet name="Codigos ORP" sheetId="22" r:id="rId14"/>
  </sheets>
  <definedNames>
    <definedName name="_xlnm._FilterDatabase" localSheetId="4" hidden="1">'Sede 01 - Trabajadores'!$D$37:$BU$58</definedName>
    <definedName name="_xlnm._FilterDatabase" localSheetId="5" hidden="1">'Sede 02 - Trabajadores'!$D$37:$BU$58</definedName>
    <definedName name="_xlnm.Print_Area" localSheetId="2">'Formulario de Afiliación'!$A$1:$AY$48</definedName>
    <definedName name="_xlnm.Print_Area" localSheetId="3">'Instructivo Formulario Afili.'!$A$1:$M$261</definedName>
    <definedName name="_xlnm.Print_Area" localSheetId="4">'Sede 01 - Trabajadores'!$C$5:$AM$28</definedName>
    <definedName name="_xlnm.Print_Area" localSheetId="5">'Sede 02 - Trabajadores'!$D$5:$BV$67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12" i="7" l="1"/>
  <c r="AB13" i="1"/>
  <c r="AH39" i="15"/>
  <c r="AH58" i="15"/>
  <c r="AH57" i="15"/>
  <c r="AH56" i="15"/>
  <c r="AH55" i="15"/>
  <c r="AH54" i="15"/>
  <c r="AH53" i="15"/>
  <c r="AH52" i="15"/>
  <c r="AH51" i="15"/>
  <c r="AH50" i="15"/>
  <c r="AH49" i="15"/>
  <c r="AH48" i="15"/>
  <c r="AH47" i="15"/>
  <c r="AH46" i="15"/>
  <c r="AH45" i="15"/>
  <c r="AH44" i="15"/>
  <c r="AH43" i="15"/>
  <c r="AH42" i="15"/>
  <c r="AH41" i="15"/>
  <c r="AH40" i="15"/>
  <c r="AH58" i="4"/>
  <c r="AH57" i="4"/>
  <c r="AH56" i="4"/>
  <c r="AH55" i="4"/>
  <c r="AH54" i="4"/>
  <c r="AH53" i="4"/>
  <c r="AH52" i="4"/>
  <c r="AH51" i="4"/>
  <c r="AH50" i="4"/>
  <c r="AH49" i="4"/>
  <c r="AH48" i="4"/>
  <c r="AH47" i="4"/>
  <c r="AH46" i="4"/>
  <c r="AH45" i="4"/>
  <c r="AH44" i="4"/>
  <c r="AH43" i="4"/>
  <c r="AH42" i="4"/>
  <c r="AH41" i="4"/>
  <c r="AH40" i="4"/>
  <c r="AH39" i="4"/>
  <c r="X65" i="6"/>
  <c r="X66" i="6"/>
  <c r="X67" i="6"/>
  <c r="X64" i="6"/>
  <c r="B67" i="6"/>
  <c r="B68" i="6"/>
  <c r="B69" i="6"/>
  <c r="B66" i="6"/>
  <c r="A67" i="6"/>
  <c r="A68" i="6"/>
  <c r="A69" i="6"/>
  <c r="A66" i="6"/>
  <c r="K25" i="15"/>
  <c r="K26" i="15"/>
  <c r="K27" i="15"/>
  <c r="K28" i="15"/>
  <c r="K24" i="15"/>
  <c r="AO13" i="1"/>
  <c r="AX10" i="21"/>
  <c r="X50" i="6"/>
  <c r="X51" i="6"/>
  <c r="X52" i="6"/>
  <c r="X53" i="6"/>
  <c r="X54" i="6"/>
  <c r="X55" i="6"/>
  <c r="X56" i="6"/>
  <c r="X57" i="6"/>
  <c r="X58" i="6"/>
  <c r="X59" i="6"/>
  <c r="X60" i="6"/>
  <c r="X61" i="6"/>
  <c r="X62" i="6"/>
  <c r="K28" i="4"/>
  <c r="K27" i="4"/>
  <c r="K26" i="4"/>
  <c r="K25" i="4"/>
  <c r="K24" i="4"/>
  <c r="AL30" i="15" l="1"/>
  <c r="I7" i="15" l="1"/>
  <c r="S65" i="15"/>
  <c r="F12" i="4" l="1"/>
  <c r="M15" i="4"/>
  <c r="Q14" i="4"/>
  <c r="M14" i="4"/>
  <c r="Q13" i="4"/>
  <c r="M13" i="4"/>
  <c r="Q12" i="4"/>
  <c r="M24" i="4" l="1"/>
  <c r="M25" i="4"/>
  <c r="M26" i="4"/>
  <c r="M27" i="4"/>
  <c r="M28" i="4"/>
  <c r="M26" i="1" l="1"/>
  <c r="M12" i="4" l="1"/>
  <c r="D65" i="15" l="1"/>
  <c r="H65" i="15" s="1"/>
  <c r="AP58" i="15"/>
  <c r="AP57" i="15"/>
  <c r="AP56" i="15"/>
  <c r="AP55" i="15"/>
  <c r="AP54" i="15"/>
  <c r="AP53" i="15"/>
  <c r="AP52" i="15"/>
  <c r="AP51" i="15"/>
  <c r="AP50" i="15"/>
  <c r="AP49" i="15"/>
  <c r="AP48" i="15"/>
  <c r="AP47" i="15"/>
  <c r="AP46" i="15"/>
  <c r="AP45" i="15"/>
  <c r="AP44" i="15"/>
  <c r="AP43" i="15"/>
  <c r="AP42" i="15"/>
  <c r="AP41" i="15"/>
  <c r="AP39" i="15"/>
  <c r="AJ30" i="15"/>
  <c r="K7" i="15"/>
  <c r="G7" i="15"/>
  <c r="F15" i="4"/>
  <c r="AI65" i="15" l="1"/>
  <c r="R65" i="15"/>
  <c r="F65" i="15"/>
  <c r="N65" i="15"/>
  <c r="W65" i="15"/>
  <c r="AA65" i="15"/>
  <c r="AE65" i="15"/>
  <c r="G65" i="15"/>
  <c r="O65" i="15"/>
  <c r="X65" i="15"/>
  <c r="AB65" i="15"/>
  <c r="AF65" i="15"/>
  <c r="P65" i="15"/>
  <c r="U65" i="15"/>
  <c r="Y65" i="15"/>
  <c r="AC65" i="15"/>
  <c r="AG65" i="15"/>
  <c r="E65" i="15"/>
  <c r="L65" i="15"/>
  <c r="Q65" i="15"/>
  <c r="V65" i="15"/>
  <c r="Z65" i="15"/>
  <c r="AD65" i="15"/>
  <c r="F16" i="4"/>
  <c r="I14" i="4"/>
  <c r="F14" i="4"/>
  <c r="I13" i="4"/>
  <c r="F13" i="4"/>
  <c r="H12" i="4"/>
  <c r="AP45" i="4" l="1"/>
  <c r="S65" i="4"/>
  <c r="D65" i="4"/>
  <c r="AP58" i="4"/>
  <c r="AP57" i="4"/>
  <c r="AP56" i="4"/>
  <c r="AP55" i="4"/>
  <c r="AP54" i="4"/>
  <c r="AP53" i="4"/>
  <c r="AP52" i="4"/>
  <c r="AP51" i="4"/>
  <c r="AP50" i="4"/>
  <c r="AP49" i="4"/>
  <c r="AP48" i="4"/>
  <c r="AP47" i="4"/>
  <c r="AP46" i="4"/>
  <c r="AP44" i="4"/>
  <c r="AP43" i="4"/>
  <c r="AP42" i="4"/>
  <c r="AP41" i="4"/>
  <c r="AP40" i="4"/>
  <c r="AP39" i="4"/>
  <c r="AJ30" i="4"/>
  <c r="AL30" i="4"/>
  <c r="J211" i="7"/>
  <c r="J210" i="7"/>
  <c r="J209" i="7"/>
  <c r="J208" i="7"/>
  <c r="J207" i="7"/>
  <c r="J206" i="7"/>
  <c r="J205" i="7"/>
  <c r="J204" i="7"/>
  <c r="J203" i="7"/>
  <c r="J202" i="7"/>
  <c r="G7" i="4"/>
  <c r="K7" i="4"/>
  <c r="I7" i="4"/>
  <c r="H65" i="4" l="1"/>
  <c r="L65" i="4"/>
  <c r="AA65" i="4"/>
  <c r="E65" i="4"/>
  <c r="V65" i="4"/>
  <c r="N65" i="4"/>
  <c r="O65" i="4"/>
  <c r="AG65" i="4"/>
  <c r="Y65" i="4"/>
  <c r="Q65" i="4"/>
  <c r="R65" i="4"/>
  <c r="AD65" i="4"/>
  <c r="U65" i="4"/>
  <c r="AF65" i="4"/>
  <c r="F65" i="4"/>
  <c r="Z65" i="4"/>
  <c r="AI65" i="4"/>
  <c r="AE65" i="4"/>
  <c r="W65" i="4"/>
  <c r="G65" i="4"/>
  <c r="P65" i="4"/>
  <c r="AC65" i="4"/>
  <c r="AB65" i="4"/>
  <c r="X6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Yasmin Eliana Romero Aperador</author>
  </authors>
  <commentList>
    <comment ref="D10" authorId="0" shapeId="0" xr:uid="{00000000-0006-0000-0700-000001000000}">
      <text>
        <r>
          <rPr>
            <b/>
            <sz val="8"/>
            <color indexed="8"/>
            <rFont val="Tahoma"/>
            <family val="2"/>
          </rPr>
          <t xml:space="preserve">IDENTIFICACIÓN CONSULTOR COMERCIAL:
</t>
        </r>
        <r>
          <rPr>
            <sz val="8"/>
            <color indexed="8"/>
            <rFont val="Tahoma"/>
            <family val="2"/>
          </rPr>
          <t>Registrar número de identificación. Para los casos de venta directa dejar vacío</t>
        </r>
      </text>
    </comment>
    <comment ref="E10" authorId="0" shapeId="0" xr:uid="{00000000-0006-0000-0700-000002000000}">
      <text>
        <r>
          <rPr>
            <b/>
            <sz val="8"/>
            <color indexed="8"/>
            <rFont val="Tahoma"/>
            <family val="2"/>
          </rPr>
          <t xml:space="preserve">NOMBRE CONSULTOR COMERCIAL:
</t>
        </r>
        <r>
          <rPr>
            <sz val="8"/>
            <color indexed="8"/>
            <rFont val="Tahoma"/>
            <family val="2"/>
          </rPr>
          <t>Registrar el nombre completo del consultor, de lo contrario registrar "VENTA DIRECTA"</t>
        </r>
      </text>
    </comment>
    <comment ref="N16" authorId="0" shapeId="0" xr:uid="{00000000-0006-0000-0700-000003000000}">
      <text>
        <r>
          <rPr>
            <b/>
            <sz val="8"/>
            <color indexed="8"/>
            <rFont val="Tahoma"/>
            <family val="2"/>
          </rPr>
          <t xml:space="preserve">CODIGO ACTIVIDAD ECONÓMICA DE LA EMPRESA:
</t>
        </r>
        <r>
          <rPr>
            <sz val="8"/>
            <color indexed="8"/>
            <rFont val="Tahoma"/>
            <family val="2"/>
          </rPr>
          <t xml:space="preserve">Ver listado en hoja anexa </t>
        </r>
      </text>
    </comment>
    <comment ref="O16" authorId="0" shapeId="0" xr:uid="{00000000-0006-0000-0700-000004000000}">
      <text>
        <r>
          <rPr>
            <b/>
            <sz val="8"/>
            <color indexed="8"/>
            <rFont val="Tahoma"/>
            <family val="2"/>
          </rPr>
          <t xml:space="preserve">NOMBRE ACTIVIDAD ECONÓMICA DE LA EMPRESA:
</t>
        </r>
        <r>
          <rPr>
            <sz val="8"/>
            <color indexed="8"/>
            <rFont val="Tahoma"/>
            <family val="2"/>
          </rPr>
          <t xml:space="preserve">Ver listado en hoja anexa </t>
        </r>
      </text>
    </comment>
    <comment ref="Q16" authorId="1" shapeId="0" xr:uid="{00000000-0006-0000-0700-000005000000}">
      <text>
        <r>
          <rPr>
            <sz val="9"/>
            <color indexed="81"/>
            <rFont val="Tahoma"/>
            <family val="2"/>
          </rPr>
          <t xml:space="preserve">Colectiva: Aplica únicamente al trabajador independiente que se afilia o reporta novedades a través de una asociación ó  agremiación.
</t>
        </r>
      </text>
    </comment>
    <comment ref="C21" authorId="0" shapeId="0" xr:uid="{00000000-0006-0000-0700-000006000000}">
      <text>
        <r>
          <rPr>
            <b/>
            <sz val="8"/>
            <color indexed="8"/>
            <rFont val="Tahoma"/>
            <family val="2"/>
          </rPr>
          <t>TIPO DOCUMENTO (OBLIGATORIO):</t>
        </r>
        <r>
          <rPr>
            <sz val="8"/>
            <color indexed="8"/>
            <rFont val="Tahoma"/>
            <family val="2"/>
          </rPr>
          <t xml:space="preserve"> Especifique el tipo de trámite:
</t>
        </r>
        <r>
          <rPr>
            <b/>
            <sz val="8"/>
            <color indexed="8"/>
            <rFont val="Tahoma"/>
            <family val="2"/>
          </rPr>
          <t xml:space="preserve">A = Afiliación
R = Retiro
N = Novedad
</t>
        </r>
      </text>
    </comment>
    <comment ref="D21" authorId="0" shapeId="0" xr:uid="{00000000-0006-0000-0700-000007000000}">
      <text>
        <r>
          <rPr>
            <b/>
            <sz val="8"/>
            <color indexed="8"/>
            <rFont val="Tahoma"/>
            <family val="2"/>
          </rPr>
          <t>Este campo se diligencia únicamente si el tipo de trámite es una NOVEDAD</t>
        </r>
      </text>
    </comment>
    <comment ref="AD21" authorId="1" shapeId="0" xr:uid="{00000000-0006-0000-0700-000008000000}">
      <text>
        <r>
          <rPr>
            <sz val="9"/>
            <color indexed="81"/>
            <rFont val="Tahoma"/>
            <family val="2"/>
          </rPr>
          <t>VALIDAR EN LA HOJA SUB TIPOS , QUE TIPO DE COTIZANTE APLICA SUBTIPOS DE COTIZANTE</t>
        </r>
      </text>
    </comment>
    <comment ref="AI21" authorId="0" shapeId="0" xr:uid="{00000000-0006-0000-0700-000009000000}">
      <text>
        <r>
          <rPr>
            <b/>
            <sz val="8"/>
            <color indexed="8"/>
            <rFont val="Tahoma"/>
            <family val="2"/>
          </rPr>
          <t xml:space="preserve">FECHA INICIO DEL CONTRATO:
</t>
        </r>
        <r>
          <rPr>
            <sz val="8"/>
            <color indexed="8"/>
            <rFont val="Tahoma"/>
            <family val="2"/>
          </rPr>
          <t>Corresponde a la fecha de inicio registrado en el contrato firmado entre contratista y contratante.</t>
        </r>
      </text>
    </comment>
    <comment ref="AJ21" authorId="0" shapeId="0" xr:uid="{00000000-0006-0000-0700-00000A000000}">
      <text>
        <r>
          <rPr>
            <b/>
            <sz val="8"/>
            <color indexed="8"/>
            <rFont val="Tahoma"/>
            <family val="2"/>
          </rPr>
          <t xml:space="preserve">FECHA TERMINACIÓN DEL CONTRATO:
</t>
        </r>
        <r>
          <rPr>
            <sz val="8"/>
            <color indexed="8"/>
            <rFont val="Tahoma"/>
            <family val="2"/>
          </rPr>
          <t>Corresponde a la fecha de terminación registrado en el contrato firmado entre contratista y contratante.</t>
        </r>
      </text>
    </comment>
    <comment ref="AN21" authorId="0" shapeId="0" xr:uid="{00000000-0006-0000-0700-00000B000000}">
      <text>
        <r>
          <rPr>
            <b/>
            <sz val="8"/>
            <color indexed="8"/>
            <rFont val="Tahoma"/>
            <family val="2"/>
          </rPr>
          <t xml:space="preserve">IBC: 
</t>
        </r>
        <r>
          <rPr>
            <sz val="8"/>
            <color indexed="8"/>
            <rFont val="Tahoma"/>
            <family val="2"/>
          </rPr>
          <t>Corresponde al 40% del valor neto de los honorarios o de la remuneración mensual por los servicios prestados</t>
        </r>
      </text>
    </comment>
    <comment ref="AO21" authorId="0" shapeId="0" xr:uid="{22E2DB42-9753-430A-AA03-6D7EC3BD1266}">
      <text>
        <r>
          <rPr>
            <b/>
            <sz val="8"/>
            <color indexed="8"/>
            <rFont val="Tahoma"/>
            <family val="2"/>
          </rPr>
          <t xml:space="preserve">IBC: 
</t>
        </r>
        <r>
          <rPr>
            <sz val="8"/>
            <color indexed="8"/>
            <rFont val="Tahoma"/>
            <family val="2"/>
          </rPr>
          <t>Corresponde al 40% del valor neto de los honorarios o de la remuneración mensual por los servicios prestados</t>
        </r>
      </text>
    </comment>
    <comment ref="AP21" authorId="0" shapeId="0" xr:uid="{00000000-0006-0000-0700-00000C000000}">
      <text>
        <r>
          <rPr>
            <b/>
            <sz val="8"/>
            <color indexed="8"/>
            <rFont val="Tahoma"/>
            <family val="2"/>
          </rPr>
          <t xml:space="preserve">CÓDIGO ACTIVIDAD REALIZADA POR EL INDEPENDIENTE:
</t>
        </r>
        <r>
          <rPr>
            <sz val="8"/>
            <color indexed="8"/>
            <rFont val="Tahoma"/>
            <family val="2"/>
          </rPr>
          <t xml:space="preserve">
Ver listado en hoja anexa Código actividad Económica</t>
        </r>
      </text>
    </comment>
    <comment ref="AQ21" authorId="0" shapeId="0" xr:uid="{00000000-0006-0000-0700-00000D000000}">
      <text>
        <r>
          <rPr>
            <b/>
            <sz val="8"/>
            <color indexed="8"/>
            <rFont val="Tahoma"/>
            <family val="2"/>
          </rPr>
          <t xml:space="preserve">NOMBRE ACTIVIDAD REALIZADA POR EL INDEPENDIENTE:
</t>
        </r>
        <r>
          <rPr>
            <sz val="8"/>
            <color indexed="8"/>
            <rFont val="Tahoma"/>
            <family val="2"/>
          </rPr>
          <t>Ver listado en hoja anexa Código actividad Económica</t>
        </r>
      </text>
    </comment>
    <comment ref="AT21" authorId="0" shapeId="0" xr:uid="{00000000-0006-0000-0700-00000E000000}">
      <text>
        <r>
          <rPr>
            <b/>
            <sz val="8"/>
            <color indexed="8"/>
            <rFont val="Tahoma"/>
            <family val="2"/>
          </rPr>
          <t xml:space="preserve">DIAS EN QUE SE EJECUTA LA ACTIVIDAD:
</t>
        </r>
        <r>
          <rPr>
            <sz val="8"/>
            <color indexed="8"/>
            <rFont val="Tahoma"/>
            <family val="2"/>
          </rPr>
          <t>Marcar solo con X los días en los que desarrolla la actividad</t>
        </r>
      </text>
    </comment>
    <comment ref="BA21" authorId="0" shapeId="0" xr:uid="{00000000-0006-0000-0700-00000F000000}">
      <text>
        <r>
          <rPr>
            <b/>
            <sz val="8"/>
            <color indexed="8"/>
            <rFont val="Tahoma"/>
            <family val="2"/>
          </rPr>
          <t xml:space="preserve">HORARIO EN QUE SE EJECUTARA LA ACTIVIDAD:
</t>
        </r>
        <r>
          <rPr>
            <sz val="8"/>
            <color indexed="8"/>
            <rFont val="Tahoma"/>
            <family val="2"/>
          </rPr>
          <t>Marcar solo con X las horas en las que se desarrolla la actividad</t>
        </r>
      </text>
    </comment>
    <comment ref="BY21" authorId="0" shapeId="0" xr:uid="{00000000-0006-0000-0700-000010000000}">
      <text>
        <r>
          <rPr>
            <b/>
            <sz val="8"/>
            <color indexed="8"/>
            <rFont val="Tahoma"/>
            <family val="2"/>
          </rPr>
          <t xml:space="preserve">CÓDIGO CENTRO DE TRABAJO:
</t>
        </r>
        <r>
          <rPr>
            <sz val="8"/>
            <color indexed="8"/>
            <rFont val="Tahoma"/>
            <family val="2"/>
          </rPr>
          <t>Código sede en la que se realiza la labor</t>
        </r>
      </text>
    </comment>
    <comment ref="BZ21" authorId="0" shapeId="0" xr:uid="{00000000-0006-0000-0700-000011000000}">
      <text>
        <r>
          <rPr>
            <b/>
            <sz val="8"/>
            <color indexed="8"/>
            <rFont val="Tahoma"/>
            <family val="2"/>
          </rPr>
          <t xml:space="preserve">NOMBRE CENTRO DE TRABAJO:
</t>
        </r>
        <r>
          <rPr>
            <sz val="8"/>
            <color indexed="8"/>
            <rFont val="Tahoma"/>
            <family val="2"/>
          </rPr>
          <t>Nombre sede en la que se realiza la labor</t>
        </r>
      </text>
    </comment>
    <comment ref="CA21" authorId="0" shapeId="0" xr:uid="{00000000-0006-0000-0700-000012000000}">
      <text>
        <r>
          <rPr>
            <b/>
            <sz val="8"/>
            <color indexed="8"/>
            <rFont val="Tahoma"/>
            <family val="2"/>
          </rPr>
          <t xml:space="preserve">OBLIGATORIO:
</t>
        </r>
        <r>
          <rPr>
            <sz val="8"/>
            <color indexed="8"/>
            <rFont val="Tahoma"/>
            <family val="2"/>
          </rPr>
          <t xml:space="preserve">
Ver listado en hoja anexa Código actividad Económica </t>
        </r>
      </text>
    </comment>
    <comment ref="CD21" authorId="0" shapeId="0" xr:uid="{00000000-0006-0000-0700-000013000000}">
      <text>
        <r>
          <rPr>
            <b/>
            <sz val="8"/>
            <color indexed="8"/>
            <rFont val="Tahoma"/>
            <family val="2"/>
          </rPr>
          <t xml:space="preserve">DIRECCIÓN DEL CENTRO TRABAJO:
</t>
        </r>
        <r>
          <rPr>
            <sz val="8"/>
            <color indexed="8"/>
            <rFont val="Tahoma"/>
            <family val="2"/>
          </rPr>
          <t>Registre la Dirección del centro de trabajo en la cual se realizará la labor contratada.</t>
        </r>
      </text>
    </comment>
    <comment ref="CE21" authorId="0" shapeId="0" xr:uid="{00000000-0006-0000-0700-000014000000}">
      <text>
        <r>
          <rPr>
            <b/>
            <sz val="8"/>
            <color indexed="8"/>
            <rFont val="Tahoma"/>
            <family val="2"/>
          </rPr>
          <t xml:space="preserve">DEPARTAMENTO CENTRO TRABAJO:
</t>
        </r>
        <r>
          <rPr>
            <sz val="8"/>
            <color indexed="8"/>
            <rFont val="Tahoma"/>
            <family val="2"/>
          </rPr>
          <t xml:space="preserve">
Registre el Departamento del centro de trabajo en la cual se realizará la labor contratada</t>
        </r>
      </text>
    </comment>
    <comment ref="CF21" authorId="0" shapeId="0" xr:uid="{00000000-0006-0000-0700-000015000000}">
      <text>
        <r>
          <rPr>
            <b/>
            <sz val="8"/>
            <color indexed="8"/>
            <rFont val="Tahoma"/>
            <family val="2"/>
          </rPr>
          <t xml:space="preserve">CIUDAD CENTRO TRABAJO:
</t>
        </r>
        <r>
          <rPr>
            <sz val="8"/>
            <color indexed="8"/>
            <rFont val="Tahoma"/>
            <family val="2"/>
          </rPr>
          <t xml:space="preserve">
Registre la Ciudad del centro de trabajo en la cual se realizará la labor contratada</t>
        </r>
      </text>
    </comment>
    <comment ref="CH21" authorId="0" shapeId="0" xr:uid="{00000000-0006-0000-0700-000016000000}">
      <text>
        <r>
          <rPr>
            <b/>
            <sz val="8"/>
            <color indexed="8"/>
            <rFont val="Tahoma"/>
            <family val="2"/>
          </rPr>
          <t xml:space="preserve">TELÉFONO CENTRO TRABAJO:
</t>
        </r>
        <r>
          <rPr>
            <sz val="8"/>
            <color indexed="8"/>
            <rFont val="Tahoma"/>
            <family val="2"/>
          </rPr>
          <t xml:space="preserve">
Registre el teléfono del centro de trabajo en la cual se realizará la labor contratada</t>
        </r>
      </text>
    </comment>
    <comment ref="CI21" authorId="0" shapeId="0" xr:uid="{00000000-0006-0000-0700-000017000000}">
      <text>
        <r>
          <rPr>
            <b/>
            <sz val="8"/>
            <color indexed="8"/>
            <rFont val="Tahoma"/>
            <family val="2"/>
          </rPr>
          <t xml:space="preserve">TELÉFONO CENTRO TRABAJO:
</t>
        </r>
        <r>
          <rPr>
            <sz val="8"/>
            <color indexed="8"/>
            <rFont val="Tahoma"/>
            <family val="2"/>
          </rPr>
          <t xml:space="preserve">
Registre el CELUAR del centro de trabajo en la cual se realizará la labor contratada</t>
        </r>
      </text>
    </comment>
    <comment ref="CJ21" authorId="0" shapeId="0" xr:uid="{00000000-0006-0000-0700-000018000000}">
      <text>
        <r>
          <rPr>
            <b/>
            <sz val="8"/>
            <color indexed="8"/>
            <rFont val="Tahoma"/>
            <family val="2"/>
          </rPr>
          <t xml:space="preserve">TELÉFONO CENTRO TRABAJO:
</t>
        </r>
        <r>
          <rPr>
            <sz val="8"/>
            <color indexed="8"/>
            <rFont val="Tahoma"/>
            <family val="2"/>
          </rPr>
          <t xml:space="preserve">
Registre el teléfono del centro de trabajo en la cual se realizará la labor contratada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tc={2B2A5C23-06B8-4EF3-9AB5-9D2B5053E369}</author>
  </authors>
  <commentList>
    <comment ref="AF14" authorId="0" shapeId="0" xr:uid="{2B2A5C23-06B8-4EF3-9AB5-9D2B5053E369}">
      <text>
        <t>[Comentario encadenado]
Su versión de Excel le permite leer este comentario encadenado; sin embargo, las ediciones que se apliquen se quitarán si el archivo se abre en una versión más reciente de Excel. Más información: https://go.microsoft.com/fwlink/?linkid=870924
Comentario:
    Al campo genero se le debe actualizar e incluir las siguientes opciones:
NB- No binario
O- Otro
para la opción 
T- Transgenero por favor cambiar a T- Transexual</t>
      </text>
    </comment>
  </commentList>
</comments>
</file>

<file path=xl/sharedStrings.xml><?xml version="1.0" encoding="utf-8"?>
<sst xmlns="http://schemas.openxmlformats.org/spreadsheetml/2006/main" count="6287" uniqueCount="2606">
  <si>
    <t xml:space="preserve">Fecha de radicación </t>
  </si>
  <si>
    <t>Fecha inicio de cobertura</t>
  </si>
  <si>
    <t>Fecha fin de cobertura</t>
  </si>
  <si>
    <t>D</t>
  </si>
  <si>
    <t>M</t>
  </si>
  <si>
    <t>I. DATOS DEL TRÁMITE</t>
  </si>
  <si>
    <t>1. Tipo de trámite</t>
  </si>
  <si>
    <t>3. Tipo de aportante</t>
  </si>
  <si>
    <t xml:space="preserve">A. Afiliación </t>
  </si>
  <si>
    <t>B. Traslado</t>
  </si>
  <si>
    <t xml:space="preserve">C. Terminación de la afiliación </t>
  </si>
  <si>
    <t>Código</t>
  </si>
  <si>
    <t>Natural</t>
  </si>
  <si>
    <t>II. DATOS BÁSICOS DEL EMPLEADOR</t>
  </si>
  <si>
    <t>1. Apellidos y nombres o razón social</t>
  </si>
  <si>
    <t>4. Apellidos y nombres del Representante Legal</t>
  </si>
  <si>
    <t>Primer nombre</t>
  </si>
  <si>
    <t>Segundo nombre</t>
  </si>
  <si>
    <t>5. Tipo de documento</t>
  </si>
  <si>
    <t>III. DATOS COMPLEMENTARIOS</t>
  </si>
  <si>
    <t>Correo electrónico</t>
  </si>
  <si>
    <t>Zona</t>
  </si>
  <si>
    <t>Urbana</t>
  </si>
  <si>
    <t>Rural</t>
  </si>
  <si>
    <t>3. Tipo de documento</t>
  </si>
  <si>
    <t xml:space="preserve">2. Clase de riesgo </t>
  </si>
  <si>
    <t>I</t>
  </si>
  <si>
    <t>II</t>
  </si>
  <si>
    <t>III</t>
  </si>
  <si>
    <t>IV</t>
  </si>
  <si>
    <t>V</t>
  </si>
  <si>
    <t>Al día</t>
  </si>
  <si>
    <t>En mora</t>
  </si>
  <si>
    <t>Acuerdo de pago</t>
  </si>
  <si>
    <t>V. DECLARACIONES Y AUTORIZACIONES</t>
  </si>
  <si>
    <t>VI. FIRMAS</t>
  </si>
  <si>
    <t>IV. SEDES Y CENTROS DE TRABAJO - (B. TRASLADO)</t>
  </si>
  <si>
    <t>Centralizada</t>
  </si>
  <si>
    <t>Descentralizada</t>
  </si>
  <si>
    <t>Turnos</t>
  </si>
  <si>
    <t>Rotativa</t>
  </si>
  <si>
    <t>Presencial</t>
  </si>
  <si>
    <t>Teletrabajo</t>
  </si>
  <si>
    <t>Dependiente</t>
  </si>
  <si>
    <t>Municipio</t>
  </si>
  <si>
    <t>Departamento:</t>
  </si>
  <si>
    <t>Servicio Doméstico</t>
  </si>
  <si>
    <t>Funcionarios públicos sin tope máximo de IBC</t>
  </si>
  <si>
    <t>Profesor de establecimiento particular</t>
  </si>
  <si>
    <t>Dependiente entidades o Universidades públicas de los regímenes especial y de excepción</t>
  </si>
  <si>
    <t>Cooperados o precooperativas de trabajo asociado</t>
  </si>
  <si>
    <t>Femenino</t>
  </si>
  <si>
    <t>Cotizante miembro de la carrera diplomática o consular de un país extranjero o funcionario de organismo multilateral</t>
  </si>
  <si>
    <t>Masculino</t>
  </si>
  <si>
    <t>Cotizante dependiente de empleo de emergencia con duración mayor o igual a un mes</t>
  </si>
  <si>
    <t>Cotizante dependiente de empleo de emergencia con duración menor a un mes</t>
  </si>
  <si>
    <t>Departamento</t>
  </si>
  <si>
    <t>Zona
(Rural/Urbana)</t>
  </si>
  <si>
    <t>Dirección</t>
  </si>
  <si>
    <t>Teléfono</t>
  </si>
  <si>
    <t>Trabajador dependiente de entidad beneficiaria del sistema general de participaciones – Aportes patronales</t>
  </si>
  <si>
    <t>CC</t>
  </si>
  <si>
    <t>Trabajador de tiempo parcial.</t>
  </si>
  <si>
    <t>CE</t>
  </si>
  <si>
    <t>Afiliado participe – dependiente</t>
  </si>
  <si>
    <t>PA</t>
  </si>
  <si>
    <t>Estudiantes (Régimen especial ley 789 de 2002)</t>
  </si>
  <si>
    <t>CD</t>
  </si>
  <si>
    <t>Estudiantes de postgrado en salud</t>
  </si>
  <si>
    <t>SC</t>
  </si>
  <si>
    <t>PE</t>
  </si>
  <si>
    <t>TI</t>
  </si>
  <si>
    <t>RC</t>
  </si>
  <si>
    <t>Fecha de nacimiento</t>
  </si>
  <si>
    <t>Cargo</t>
  </si>
  <si>
    <t>Salario</t>
  </si>
  <si>
    <t>EPS</t>
  </si>
  <si>
    <t>Celular</t>
  </si>
  <si>
    <t>Municipio/Distrito</t>
  </si>
  <si>
    <t>Localidad</t>
  </si>
  <si>
    <t>Jornada</t>
  </si>
  <si>
    <t>Modalidad</t>
  </si>
  <si>
    <t>Día</t>
  </si>
  <si>
    <t>Mes</t>
  </si>
  <si>
    <t>Año</t>
  </si>
  <si>
    <t>L</t>
  </si>
  <si>
    <t>J</t>
  </si>
  <si>
    <t>S</t>
  </si>
  <si>
    <t>11</t>
  </si>
  <si>
    <t>12</t>
  </si>
  <si>
    <t>* Los campos que a continuación se requieren son de carácter obligatorio:</t>
  </si>
  <si>
    <t>Primer apellido del responsable del centro de trabajo.</t>
  </si>
  <si>
    <t>Segundo apellido del responsable del centro de trabajo.</t>
  </si>
  <si>
    <t>Primer nombre del responsable del centro de trabajo.</t>
  </si>
  <si>
    <t>Segundo nombre del responsable del centro de trabajo.</t>
  </si>
  <si>
    <t>Tipo de documento del responsable del centro de trabajo.</t>
  </si>
  <si>
    <t>Correo electrónico del responsable del centro de trabajo.</t>
  </si>
  <si>
    <t>DETALLE</t>
  </si>
  <si>
    <t>ESTUDIANTES</t>
  </si>
  <si>
    <t>NOMBRE</t>
  </si>
  <si>
    <t>A- PENSIONADO</t>
  </si>
  <si>
    <t>C - OTRO SUB TIPO</t>
  </si>
  <si>
    <t>03</t>
  </si>
  <si>
    <t xml:space="preserve">Cotizante no obligado a cotización a pensiones por edad. </t>
  </si>
  <si>
    <t>04</t>
  </si>
  <si>
    <t>Cotizante con requisitos cumplidos para pensión.</t>
  </si>
  <si>
    <t>05</t>
  </si>
  <si>
    <t xml:space="preserve">Cotizante a quien se le ha reconocido indemnización sustitutiva o devolución de saldos. </t>
  </si>
  <si>
    <t>06</t>
  </si>
  <si>
    <t>TIPO DE COTIZANTE</t>
  </si>
  <si>
    <t>SUBTIPOS DE COTIZANTE</t>
  </si>
  <si>
    <t>DEPENDIENTE</t>
  </si>
  <si>
    <t>X</t>
  </si>
  <si>
    <t xml:space="preserve"> </t>
  </si>
  <si>
    <t>7. Correo electrónico</t>
  </si>
  <si>
    <t>Localidad/Comuna</t>
  </si>
  <si>
    <t>5. Correo electrónico</t>
  </si>
  <si>
    <t>Única</t>
  </si>
  <si>
    <r>
      <t xml:space="preserve">Fecha fin de cobertura: </t>
    </r>
    <r>
      <rPr>
        <sz val="11"/>
        <color theme="8" tint="-0.499984740745262"/>
        <rFont val="Calibri"/>
        <family val="2"/>
        <scheme val="minor"/>
      </rPr>
      <t>este dato se registra en formato día/mes/año.</t>
    </r>
  </si>
  <si>
    <t>A.</t>
  </si>
  <si>
    <t>B.</t>
  </si>
  <si>
    <t>C.</t>
  </si>
  <si>
    <t>Privada</t>
  </si>
  <si>
    <t>Mixta</t>
  </si>
  <si>
    <t>01</t>
  </si>
  <si>
    <t>02</t>
  </si>
  <si>
    <t>09</t>
  </si>
  <si>
    <t>NI</t>
  </si>
  <si>
    <t>*</t>
  </si>
  <si>
    <t xml:space="preserve">* </t>
  </si>
  <si>
    <t>Primer apellido</t>
  </si>
  <si>
    <t>Clase de riesgo</t>
  </si>
  <si>
    <t>Clase I</t>
  </si>
  <si>
    <t>Clase II</t>
  </si>
  <si>
    <t>Clase III</t>
  </si>
  <si>
    <t>Clase IV</t>
  </si>
  <si>
    <t>Clase V</t>
  </si>
  <si>
    <t>B. TRASLADO</t>
  </si>
  <si>
    <t>14-04</t>
  </si>
  <si>
    <t>14-07</t>
  </si>
  <si>
    <t>14-08</t>
  </si>
  <si>
    <t>14-17</t>
  </si>
  <si>
    <t>14-18</t>
  </si>
  <si>
    <t>14-23</t>
  </si>
  <si>
    <t>14-25</t>
  </si>
  <si>
    <t>14-11</t>
  </si>
  <si>
    <t>14-29</t>
  </si>
  <si>
    <t>14-30</t>
  </si>
  <si>
    <t>Compañía De Seguros De Vida Aurora</t>
  </si>
  <si>
    <t>Liberty Seguros De Vida</t>
  </si>
  <si>
    <t>Positiva Compañía De Seguros de Vida</t>
  </si>
  <si>
    <t>Compañía Suramericana Administradora De Riesgos Profesionales y Seguros Vida</t>
  </si>
  <si>
    <t>La Equidad Seguros De Vida Organismo Cooperativo - La Equidad Vida</t>
  </si>
  <si>
    <t>Con acuerdo de pago</t>
  </si>
  <si>
    <t>Tipos de documentos de afiliación</t>
  </si>
  <si>
    <t xml:space="preserve">Tipo de documento de identificación </t>
  </si>
  <si>
    <t>Misión diplomática, consular o de organismos multilaterales no sometidos a la legislación colombiana.</t>
  </si>
  <si>
    <r>
      <t xml:space="preserve">2. Apellidos y nombres del responsable de la sede principal: </t>
    </r>
    <r>
      <rPr>
        <sz val="11"/>
        <color theme="8" tint="-0.499984740745262"/>
        <rFont val="Calibri"/>
        <family val="2"/>
        <scheme val="minor"/>
      </rPr>
      <t>datos obligatorios. Estos datos deben ser registrados en las casillas correspondientes, en forma idéntica a como aparecen en el documento de identificación.</t>
    </r>
  </si>
  <si>
    <t>Tipo de documento de identificación del responsable de la sede</t>
  </si>
  <si>
    <t xml:space="preserve">Código </t>
  </si>
  <si>
    <t>Código y nombre de la ARL</t>
  </si>
  <si>
    <t>Código ARL</t>
  </si>
  <si>
    <t>ACTIVIDADES INMOBILIARIAS</t>
  </si>
  <si>
    <t>INDUSTRIAS MANUFACTURERAS</t>
  </si>
  <si>
    <t>OTRAS ACTIVIDADES DE SERVICIOS</t>
  </si>
  <si>
    <t>ANEXO DE SEDES, CENTROS DE TRABAJO Y TRABAJADORES</t>
  </si>
  <si>
    <t>FORMULARIO DE AFILIACIÓN</t>
  </si>
  <si>
    <t>Tipo de persona</t>
  </si>
  <si>
    <t xml:space="preserve">Entidades o universidades publicas </t>
  </si>
  <si>
    <t>seleccione código</t>
  </si>
  <si>
    <t>URBANA</t>
  </si>
  <si>
    <t>RURAL</t>
  </si>
  <si>
    <t>4. Número de sedes</t>
  </si>
  <si>
    <t>5.Número de centros de trabajo</t>
  </si>
  <si>
    <t>6. Número total de trabajadores o estudiantes</t>
  </si>
  <si>
    <t>7. Monto total de la cotización</t>
  </si>
  <si>
    <t>8. Estado de cuenta del empleador</t>
  </si>
  <si>
    <t>3. Número de sedes</t>
  </si>
  <si>
    <t>4.Número de centros de trabajo</t>
  </si>
  <si>
    <t>5. Número inicial de trabajadores o estudiantes</t>
  </si>
  <si>
    <t>6. Valor total de nómina</t>
  </si>
  <si>
    <t xml:space="preserve">IV. SEDES Y CENTROS DE TRABAJO </t>
  </si>
  <si>
    <t>2. Representante Legal de Colmena Seguros</t>
  </si>
  <si>
    <t xml:space="preserve">Los siguientes datos de trabajadores son de diligenciamiento obligatorio                                                               -                                                           (Campos de diligenciamiento obligatorio)                                                                 -                                          Los siguientes datos de trabajadores son de diligenciamiento obligatorio                                                                                            -                                                                       (Campos de diligenciamiento obligatorio)                                                                -                                  Los siguientes datos de trabajadores son de diligenciamiento obligatorio                                                                                          -                                                                     (Campos de diligenciamiento obligatorio)                                                                       </t>
  </si>
  <si>
    <t xml:space="preserve">RESPONSABLE DEL CENTRO DE TRABAJO </t>
  </si>
  <si>
    <t xml:space="preserve">  Lugar de afiliación                                      
(Ciudad - Departamento)</t>
  </si>
  <si>
    <t>Nombre:</t>
  </si>
  <si>
    <t>Código:</t>
  </si>
  <si>
    <t>Uso exclusivo de COLMENA SEGUROS</t>
  </si>
  <si>
    <t>HOJA 1: Formulario de Afiliación</t>
  </si>
  <si>
    <t>Código.</t>
  </si>
  <si>
    <t>Nombre de la sede principal.</t>
  </si>
  <si>
    <t>Dirección.</t>
  </si>
  <si>
    <t>Teléfono fijo/celular.</t>
  </si>
  <si>
    <t>Correo electrónico.</t>
  </si>
  <si>
    <t>Municipio/Distrito.</t>
  </si>
  <si>
    <t>Zona: urbana o rural donde se ubica la sede principal.</t>
  </si>
  <si>
    <t>Localidad/Comuna, si existe en su ciudad.</t>
  </si>
  <si>
    <t>Departamento.</t>
  </si>
  <si>
    <t>Primer apellido.</t>
  </si>
  <si>
    <t>Segundo apellido (cuando aplique).</t>
  </si>
  <si>
    <t>Primer nombre.</t>
  </si>
  <si>
    <t>Segundo nombre (cuando aplique).</t>
  </si>
  <si>
    <t>Empleador.</t>
  </si>
  <si>
    <t>Cancelación por liquidación de la empresa.</t>
  </si>
  <si>
    <t>Cancelación por sustitución patronal.</t>
  </si>
  <si>
    <t>Cancelación por fusión.</t>
  </si>
  <si>
    <t>Cancelación por absorción .</t>
  </si>
  <si>
    <t>Cancelación por cambio de NIT.</t>
  </si>
  <si>
    <t>Cancelación por retiro masivo de trabajadores.</t>
  </si>
  <si>
    <t>Cancelación por cese de actividades definitivas.</t>
  </si>
  <si>
    <t>Decisión unilateral de terminar el contrato.</t>
  </si>
  <si>
    <t>Privada.</t>
  </si>
  <si>
    <t>Mixta.</t>
  </si>
  <si>
    <t>Organismos multilaterales.</t>
  </si>
  <si>
    <t>Número</t>
  </si>
  <si>
    <t>Código de actividad económica</t>
  </si>
  <si>
    <t>Total centros de trabajo</t>
  </si>
  <si>
    <t>Número de trabajadores</t>
  </si>
  <si>
    <t>Código del centro de trabajo</t>
  </si>
  <si>
    <t>Pensión</t>
  </si>
  <si>
    <t>Código del tipo de trabajador</t>
  </si>
  <si>
    <t>Subtipo de afiliado</t>
  </si>
  <si>
    <t>Nombre  de la sede:</t>
  </si>
  <si>
    <t>Tipo de documento</t>
  </si>
  <si>
    <t>Segundo apellido</t>
  </si>
  <si>
    <t>Número de identificación</t>
  </si>
  <si>
    <t>Centralizada o descentralizada</t>
  </si>
  <si>
    <t>Cantidad de trabajadores y estudiantes</t>
  </si>
  <si>
    <t>Monto total de cotización</t>
  </si>
  <si>
    <t>Tipo de documento:</t>
  </si>
  <si>
    <t>Número de radicación</t>
  </si>
  <si>
    <r>
      <rPr>
        <b/>
        <sz val="11"/>
        <color theme="8" tint="-0.499984740745262"/>
        <rFont val="Calibri"/>
        <family val="2"/>
        <scheme val="minor"/>
      </rPr>
      <t xml:space="preserve">Departamento: </t>
    </r>
    <r>
      <rPr>
        <sz val="11"/>
        <color theme="8" tint="-0.499984740745262"/>
        <rFont val="Calibri"/>
        <family val="2"/>
        <scheme val="minor"/>
      </rPr>
      <t>escribe el departamento donde se encuentra la sede.</t>
    </r>
  </si>
  <si>
    <t>INFORMACIÓN DEL RESPONSABLE DE LA SEDE</t>
  </si>
  <si>
    <t>Primer apellido del responsable de la sede.</t>
  </si>
  <si>
    <t>Segundo apellido del responsable de la sede.</t>
  </si>
  <si>
    <t>Primer nombre del responsable de la sede.</t>
  </si>
  <si>
    <t>Segundo nombre del responsable de la sede.</t>
  </si>
  <si>
    <t>Tipo de documento del responsable de la sede.</t>
  </si>
  <si>
    <t>Número de documento del responsable de la sede.</t>
  </si>
  <si>
    <t>Correo electrónico del responsable de la sede.</t>
  </si>
  <si>
    <t>NOVEDADES Y AUTOLIQUIDACIÓN</t>
  </si>
  <si>
    <t>Indica si el reporte de novedades se realiza de manera centralizada o descentralizada.</t>
  </si>
  <si>
    <t>INFORMACIÓN DE NÓMINA</t>
  </si>
  <si>
    <t>Primer nombre del trabajador.</t>
  </si>
  <si>
    <t>Segundo nombre del trabajador.</t>
  </si>
  <si>
    <t>Datos de los estudiantes</t>
  </si>
  <si>
    <t>Dependiente.</t>
  </si>
  <si>
    <t>Servicio doméstico.</t>
  </si>
  <si>
    <t>Funcionarios públicos sin tope máximo de IBC.</t>
  </si>
  <si>
    <t>Aprendices en etapa productiva.</t>
  </si>
  <si>
    <t>Profesor de establecimiento particular.</t>
  </si>
  <si>
    <t>Dependiente de entidades o universidades públicas de los regímenes Especial y de Excepción.</t>
  </si>
  <si>
    <t>Cooperados o de precooperativas de trabajo asociado.</t>
  </si>
  <si>
    <t>Cotizante miembro de la carrera diplomática, consular de un país extranjero o funcionario de organismo multilateral.</t>
  </si>
  <si>
    <t>Cotizante dependiente de empleo de emergencia con duración mayor o igual a un mes.</t>
  </si>
  <si>
    <t>Cotizante dependiente de empleo de emergencia con duración menor a un mes.</t>
  </si>
  <si>
    <t>Trabajador dependiente de entidad beneficiaria del sistema general de participaciones – aportes patronales.</t>
  </si>
  <si>
    <t>Afiliado partícipe – dependiente.</t>
  </si>
  <si>
    <t>Estudiantes (Régimen Especial Ley 789 de 2002).</t>
  </si>
  <si>
    <t>Estudiantes de postgrado en salud.</t>
  </si>
  <si>
    <t>Estudiantes de prácticas laborales en el sector público.</t>
  </si>
  <si>
    <t>CÓDIGO DE SUBTIPO COTIZANTE</t>
  </si>
  <si>
    <t>Conductores de servicio público de transporte terrestre, automotor individual de pasajeros en vehículos de taxi.</t>
  </si>
  <si>
    <t>ÍNDICE DE DILIGENCIAMIENTO DEL FORMULARIO DE AFILIACIÓN</t>
  </si>
  <si>
    <t>Haz click en cada botón</t>
  </si>
  <si>
    <t>Dirección de la sede principal</t>
  </si>
  <si>
    <r>
      <t xml:space="preserve">Fecha inicio de cobertura: </t>
    </r>
    <r>
      <rPr>
        <sz val="11"/>
        <color theme="8" tint="-0.499984740745262"/>
        <rFont val="Calibri"/>
        <family val="2"/>
        <scheme val="minor"/>
      </rPr>
      <t>este dato se registra en formato día/mes/año.</t>
    </r>
  </si>
  <si>
    <t>DATOS DE LOS ESTUDIANTES</t>
  </si>
  <si>
    <t>Dependiente pensionado por vejez, jubilación o invalidez. Activo.</t>
  </si>
  <si>
    <t>INSTRUCTIVO DE DILIGENCIAMIENTO DEL FORMULARIO DE AFILIACIÓN Y NOVEDADES DEL EMPLEADOR</t>
  </si>
  <si>
    <t>Nombre sucursal: campo de uso exclusivo de Colmena Seguros.</t>
  </si>
  <si>
    <r>
      <rPr>
        <b/>
        <sz val="11"/>
        <color theme="8" tint="-0.499984740745262"/>
        <rFont val="Calibri"/>
        <family val="2"/>
        <scheme val="minor"/>
      </rPr>
      <t xml:space="preserve">Fecha de radicación: </t>
    </r>
    <r>
      <rPr>
        <sz val="11"/>
        <color theme="8" tint="-0.499984740745262"/>
        <rFont val="Calibri"/>
        <family val="2"/>
        <scheme val="minor"/>
      </rPr>
      <t>este dato corresponde a la fecha en la que la Administradora de Riesgos Laborales (ARL) recibe físicamente el formulario de afiliación y traslado del Empleador al Sistema General de Riesgos (SGRL) en dicha entidad.</t>
    </r>
  </si>
  <si>
    <r>
      <rPr>
        <b/>
        <sz val="11"/>
        <color theme="8" tint="-0.499984740745262"/>
        <rFont val="Calibri"/>
        <family val="2"/>
        <scheme val="minor"/>
      </rPr>
      <t>Número de radicación del trámite</t>
    </r>
    <r>
      <rPr>
        <sz val="11"/>
        <color theme="8" tint="-0.499984740745262"/>
        <rFont val="Calibri"/>
        <family val="2"/>
        <scheme val="minor"/>
      </rPr>
      <t>: campo de uso exclusivo de Colmena Seguros. Número que se asigna de forma consecutiva a cada trámite.</t>
    </r>
  </si>
  <si>
    <r>
      <t xml:space="preserve">Código sucursal: </t>
    </r>
    <r>
      <rPr>
        <sz val="11"/>
        <color theme="8" tint="-0.499984740745262"/>
        <rFont val="Calibri"/>
        <family val="2"/>
        <scheme val="minor"/>
      </rPr>
      <t>campo de uso exclusivo de Colmena Seguros.</t>
    </r>
  </si>
  <si>
    <t>Estos datos se refieren a la descripción del trámite  que se realiza mediante la suscripción del "Formulario de afiliación y reporte de novedades del Empleador al Sistema General de Riesgos Laborales (SGRL)". Por lo tanto, son de diligenciamiento obligatorio para el responsable del trámite cuando se registre una afiliación o una novedad del Empleador ante la ARL.</t>
  </si>
  <si>
    <t>Afiliación: aplica cuando se registra una afiliación al Sistema General de Riesgos Laborales (SGRL), en condición de Empleador, siempre que se cumplan las condiciones para ello.</t>
  </si>
  <si>
    <t>Traslado: aplica cuando se registra una solicitud de novedad ante la ARL por parte del Empleador, en cumplimiento de las reglas definidas en las normas que rigen para este trámite.</t>
  </si>
  <si>
    <t>Terminación de la afiliación: aplica cuando se registra la terminación de la afiliación del Empleador con un ARL. Los valores permitidos son los siguientes:</t>
  </si>
  <si>
    <t xml:space="preserve">Tipo de documento de afiliación </t>
  </si>
  <si>
    <r>
      <t xml:space="preserve">2. Naturaleza jurídica del Empleador: </t>
    </r>
    <r>
      <rPr>
        <sz val="11"/>
        <color theme="8" tint="-0.499984740745262"/>
        <rFont val="Calibri"/>
        <family val="2"/>
        <scheme val="minor"/>
      </rPr>
      <t>dato obligatorio. Lo suministra quien realiza la afiliación.
Identifica la naturaleza jurídica del Empleador y escribe el código correspondiente, de acuerdo con las siguientes opciones:</t>
    </r>
  </si>
  <si>
    <t>Naturaleza jurídica del Empleador</t>
  </si>
  <si>
    <t>Pública.</t>
  </si>
  <si>
    <t>Entidades de derecho público no sometidas a la legislación colombiana.</t>
  </si>
  <si>
    <r>
      <t xml:space="preserve">3. Tipo de aportante: </t>
    </r>
    <r>
      <rPr>
        <sz val="11"/>
        <color theme="8" tint="-0.499984740745262"/>
        <rFont val="Calibri"/>
        <family val="2"/>
        <scheme val="minor"/>
      </rPr>
      <t>dato obligatorio. Lo suministra quien realiza la afiliación. Identifica el tipo de afiliado y escribe el código correspondiente, de acuerdo con las siguientes opciones:</t>
    </r>
  </si>
  <si>
    <t>Tipo de aportante del Empleador</t>
  </si>
  <si>
    <t>Entidades o universidades públicas de los regímenes Especial y de Excepción.</t>
  </si>
  <si>
    <t>Cooperativas y Pre-cooperativas de trabajo asociado.</t>
  </si>
  <si>
    <t>Pagador de aportes de contrato sindical.</t>
  </si>
  <si>
    <r>
      <rPr>
        <b/>
        <sz val="11"/>
        <color theme="8" tint="-0.499984740745262"/>
        <rFont val="Calibri"/>
        <family val="2"/>
        <scheme val="minor"/>
      </rPr>
      <t xml:space="preserve">Tipo de persona: </t>
    </r>
    <r>
      <rPr>
        <sz val="11"/>
        <color theme="8" tint="-0.499984740745262"/>
        <rFont val="Calibri"/>
        <family val="2"/>
        <scheme val="minor"/>
      </rPr>
      <t>selecciona</t>
    </r>
    <r>
      <rPr>
        <b/>
        <sz val="11"/>
        <color theme="8" tint="-0.499984740745262"/>
        <rFont val="Calibri"/>
        <family val="2"/>
        <scheme val="minor"/>
      </rPr>
      <t xml:space="preserve"> </t>
    </r>
    <r>
      <rPr>
        <sz val="11"/>
        <color theme="8" tint="-0.499984740745262"/>
        <rFont val="Calibri"/>
        <family val="2"/>
        <scheme val="minor"/>
      </rPr>
      <t>el que corresponda al Empleador.</t>
    </r>
  </si>
  <si>
    <t>Jurídica</t>
  </si>
  <si>
    <r>
      <t>1. Apellidos y nombres o razón social:</t>
    </r>
    <r>
      <rPr>
        <sz val="11"/>
        <color theme="8" tint="-0.499984740745262"/>
        <rFont val="Calibri"/>
        <family val="2"/>
        <scheme val="minor"/>
      </rPr>
      <t xml:space="preserve"> dato obligatorio. Lo suministra el Empleador, escriba el nombre completo de la razón social o el nombre completo del Empleador.</t>
    </r>
  </si>
  <si>
    <r>
      <t xml:space="preserve">2. Tipo de documento: </t>
    </r>
    <r>
      <rPr>
        <sz val="11"/>
        <color theme="8" tint="-0.499984740745262"/>
        <rFont val="Calibri"/>
        <family val="2"/>
        <scheme val="minor"/>
      </rPr>
      <t>dato obligatorio. Escribe en las casillas correspondientes el código del tipo de documento de identificación, de acuerdo con las siguientes opciones:</t>
    </r>
  </si>
  <si>
    <t>Tipo de documento de identificación del Empleador</t>
  </si>
  <si>
    <t>Número de identificación tributaria.</t>
  </si>
  <si>
    <t>Cédula de Ciudadanía: es el documento expedido por la Registraduría Nacional del Estado Civil con el que se identifican las personas al cumplir 18 años de edad.</t>
  </si>
  <si>
    <t>Cédula de Extranjería: es el documento de identificación expedido por Migración Colombia, que se otorga a los extranjeros titulares de una visa superior a tres (3) meses y a sus beneficiarios, con base en el reporte de extranjeros. La vigencia de la cédula de extranjería es por un término de cinco (5) años.</t>
  </si>
  <si>
    <t>Pasaporte: es el documento que acredita la identidad de un extranjero que cuenta con una visa para trabajar en Colombia y no se encuentra obligado a tramitar una cédula de extranjería. El pasaporte acredita también laidentidad de  los extranjeros menores de siete (7) años.</t>
  </si>
  <si>
    <t>Carné Diplomático:  es el documento que identifica a los extranjeros que cumplen funciones en las embajadas, legaciones, consulados, quienes son delegados en representación de gobiernos extranjeros.</t>
  </si>
  <si>
    <t>Salvoconducto de Permanencia: es un documento de carácter temporal expedido por la Unidad Administrativa Especial de Migración Colombia a los extranjeros que deban permanecer en el país mientras resuelven su situación de refugiados o aislados. Tiene una validez de tres (3) meses y debe ser renovado o sustituido por la cédula de extranjería.</t>
  </si>
  <si>
    <t>Permiso Especial de Permanencia: es un documento expedido por el Ministerio de Relaciones Exteriores mediante la Resolución 5797 de 2017, para los nacionales venezolanos.</t>
  </si>
  <si>
    <r>
      <t xml:space="preserve">3. Número del documento de identificación: </t>
    </r>
    <r>
      <rPr>
        <sz val="11"/>
        <color theme="8" tint="-0.499984740745262"/>
        <rFont val="Calibri"/>
        <family val="2"/>
        <scheme val="minor"/>
      </rPr>
      <t>dato obligatorio. Es el Número de Identificación Tributaria de la persona jurídica o el número con el cual se identifica como persona natural. Debes registrarlo exactamente como figura en el documento de identificación.</t>
    </r>
  </si>
  <si>
    <r>
      <rPr>
        <b/>
        <sz val="11"/>
        <color theme="8" tint="-0.499984740745262"/>
        <rFont val="Calibri"/>
        <family val="2"/>
        <scheme val="minor"/>
      </rPr>
      <t xml:space="preserve">Consecutivo NIT descentralizado: </t>
    </r>
    <r>
      <rPr>
        <sz val="11"/>
        <color theme="8" tint="-0.499984740745262"/>
        <rFont val="Calibri"/>
        <family val="2"/>
        <scheme val="minor"/>
      </rPr>
      <t>dato obligatorio. Se refiere al número consecutivo complementario al número de documento de identificación del Empleador, cuando las entidades descentralizadas hacen uso de un mismo NIT. Si no cuentas con NIT descentralizado, coloca el valor cero (0).</t>
    </r>
  </si>
  <si>
    <r>
      <t xml:space="preserve">4. Apellidos y nombres del Representante Legal: </t>
    </r>
    <r>
      <rPr>
        <sz val="11"/>
        <color theme="8" tint="-0.499984740745262"/>
        <rFont val="Calibri"/>
        <family val="2"/>
        <scheme val="minor"/>
      </rPr>
      <t>datos obligatorios. Estos datos deben ser registrados en las casillas correspondientes, en forma idéntica a como aparecen en el documento de identificación.</t>
    </r>
  </si>
  <si>
    <r>
      <t xml:space="preserve">5. Tipo de documento de identificación: </t>
    </r>
    <r>
      <rPr>
        <sz val="11"/>
        <color theme="8" tint="-0.499984740745262"/>
        <rFont val="Calibri"/>
        <family val="2"/>
        <scheme val="minor"/>
      </rPr>
      <t>dato obligatorio. Debes colocar en las casillas correspondientes, el código de documento de identificación del Representante Legal de acuerdo con las siguientes opciones:</t>
    </r>
  </si>
  <si>
    <t xml:space="preserve">Tipo de documento de identificación del Representante Legal </t>
  </si>
  <si>
    <t>Tipo de documento de identificación del Representante Legal</t>
  </si>
  <si>
    <r>
      <t xml:space="preserve">6. Número del documento de identificación: </t>
    </r>
    <r>
      <rPr>
        <sz val="11"/>
        <color theme="8" tint="-0.499984740745262"/>
        <rFont val="Calibri"/>
        <family val="2"/>
        <scheme val="minor"/>
      </rPr>
      <t>dato obligatorio. Es el número con el cual se identifica cada persona única y debes registrarlo exactamente igual a como figura en el documento de identificación.</t>
    </r>
  </si>
  <si>
    <r>
      <t xml:space="preserve">7. Correo electrónico:  </t>
    </r>
    <r>
      <rPr>
        <sz val="11"/>
        <color theme="8" tint="-0.499984740745262"/>
        <rFont val="Calibri"/>
        <family val="2"/>
        <scheme val="minor"/>
      </rPr>
      <t>escribe la cuenta de correo institucional, inclusive los caracteres especiales (_,").</t>
    </r>
  </si>
  <si>
    <r>
      <t xml:space="preserve">1. Datos de la sede principal: </t>
    </r>
    <r>
      <rPr>
        <sz val="11"/>
        <color theme="8" tint="-0.499984740745262"/>
        <rFont val="Calibri"/>
        <family val="2"/>
        <scheme val="minor"/>
      </rPr>
      <t>datos obligatorios. Estos datos aplican para la afiliación como Empleador.</t>
    </r>
  </si>
  <si>
    <t>En caso de que la sede esté ubicada en Bogotá D.C, escribe en el campo "Departamento": Bogotá D.C.</t>
  </si>
  <si>
    <r>
      <t xml:space="preserve">3. Tipo de documento de identificación: </t>
    </r>
    <r>
      <rPr>
        <sz val="11"/>
        <color theme="8" tint="-0.499984740745262"/>
        <rFont val="Calibri"/>
        <family val="2"/>
        <scheme val="minor"/>
      </rPr>
      <t>dato obligatorio. Escribe en las casillas correspondientes el código de documento de identificación del responsable de la sede, de acuerdo con las siguientes opciones:</t>
    </r>
  </si>
  <si>
    <r>
      <t xml:space="preserve">4. Número del documento de identificación:  </t>
    </r>
    <r>
      <rPr>
        <sz val="11"/>
        <color theme="8" tint="-0.499984740745262"/>
        <rFont val="Calibri"/>
        <family val="2"/>
        <scheme val="minor"/>
      </rPr>
      <t>dato obligatorio. Es el número con el cual se identifica como persona única y debes registrarlo exactamente como figura en el documento de identificación.</t>
    </r>
  </si>
  <si>
    <r>
      <t xml:space="preserve">5. Correo electrónico:  </t>
    </r>
    <r>
      <rPr>
        <sz val="11"/>
        <color theme="8" tint="-0.499984740745262"/>
        <rFont val="Calibri"/>
        <family val="2"/>
        <scheme val="minor"/>
      </rPr>
      <t>escribe la cuenta de correo institucional, inclusive los caracteres especiales (_,").</t>
    </r>
  </si>
  <si>
    <t>A. AFILIACIÓN</t>
  </si>
  <si>
    <r>
      <t xml:space="preserve">1. Código de la actividad económica principal: </t>
    </r>
    <r>
      <rPr>
        <sz val="11"/>
        <color theme="8" tint="-0.499984740745262"/>
        <rFont val="Calibri"/>
        <family val="2"/>
        <scheme val="minor"/>
      </rPr>
      <t>dato obligatorio. Código que se encuentra en la tabla de clasificación de actividades económicas para el Sistema General de Riesgos Laborales, de acuerdo con lo establecido en el Decreto 1607 de 2002 o aquel que lo modifique, adicione o sustituya.</t>
    </r>
  </si>
  <si>
    <r>
      <t xml:space="preserve">2. Clase de riesgo: </t>
    </r>
    <r>
      <rPr>
        <sz val="11"/>
        <color theme="8" tint="-0.499984740745262"/>
        <rFont val="Calibri"/>
        <family val="2"/>
        <scheme val="minor"/>
      </rPr>
      <t>dato obligatorio. Identifica y marca con una X la clase de riesgo de quien realiza la afiliación al Sistema General de Riesgos Laborales (SGRL), de acuerdo con las siguientes opciones:</t>
    </r>
  </si>
  <si>
    <r>
      <t xml:space="preserve">3. Número de sedes: </t>
    </r>
    <r>
      <rPr>
        <sz val="11"/>
        <color theme="8" tint="-0.499984740745262"/>
        <rFont val="Calibri"/>
        <family val="2"/>
        <scheme val="minor"/>
      </rPr>
      <t>dato obligatorio. Corresponde al número de sedes con las que cuenta el Empleador que se afilia al Sistema General de Riesgos Laborales (SGRL).</t>
    </r>
  </si>
  <si>
    <r>
      <t xml:space="preserve">4. Número de centros de trabajo: </t>
    </r>
    <r>
      <rPr>
        <sz val="11"/>
        <color theme="8" tint="-0.499984740745262"/>
        <rFont val="Calibri"/>
        <family val="2"/>
        <scheme val="minor"/>
      </rPr>
      <t>dato obligatorio. Corresponde al número de centros de trabajo con los que cuenta el Empleador que se afilia al Sistema General de Riesgos Laborales SGRL</t>
    </r>
  </si>
  <si>
    <r>
      <t xml:space="preserve">5. Número inicial de trabajadores: </t>
    </r>
    <r>
      <rPr>
        <sz val="11"/>
        <color theme="8" tint="-0.499984740745262"/>
        <rFont val="Calibri"/>
        <family val="2"/>
        <scheme val="minor"/>
      </rPr>
      <t>dato obligatorio. Corresponde al número de trabajadores con que cuenta el Empleador que se afilia al Sistema General de Riesgos Laborales (SGRL).</t>
    </r>
  </si>
  <si>
    <r>
      <t xml:space="preserve">6. Valor total de la nómina: </t>
    </r>
    <r>
      <rPr>
        <sz val="11"/>
        <color theme="8" tint="-0.499984740745262"/>
        <rFont val="Calibri"/>
        <family val="2"/>
        <scheme val="minor"/>
      </rPr>
      <t>dato obligatorio. Valor total de la nómina del Empleador al momento de afiliarse al Sistema General de Riesgos Laborales (SGRL).</t>
    </r>
  </si>
  <si>
    <r>
      <t xml:space="preserve">I. ARL de la cual se traslada: </t>
    </r>
    <r>
      <rPr>
        <sz val="11"/>
        <color theme="8" tint="-0.499984740745262"/>
        <rFont val="Calibri"/>
        <family val="2"/>
        <scheme val="minor"/>
      </rPr>
      <t>dato obligatorio. Nombre de la ARL de la cual se traslada el Empleador.</t>
    </r>
  </si>
  <si>
    <t>Nombre de la ARL</t>
  </si>
  <si>
    <t>Seguros de Vida Colpatria S.A.</t>
  </si>
  <si>
    <t>Cía. De Seguros Bolívar S.A.</t>
  </si>
  <si>
    <t>Seguros De Vida Alfa S.A.</t>
  </si>
  <si>
    <t>Riesgos Profesionales Colmena S.A. Compañía De Seguros De Vida</t>
  </si>
  <si>
    <t>Mapfre Colombia Vida Seguros  S.A.</t>
  </si>
  <si>
    <r>
      <t xml:space="preserve">2. Clase de riesgo: </t>
    </r>
    <r>
      <rPr>
        <sz val="11"/>
        <color theme="8" tint="-0.499984740745262"/>
        <rFont val="Calibri"/>
        <family val="2"/>
        <scheme val="minor"/>
      </rPr>
      <t>dato obligatorio. Identifica y marca con una X, según corresponda, la clase de riesgo de quien realiza la afiliación al Sistema General de Riesgos Laborales (SGRL), de acuerdo con las siguientes opciones:</t>
    </r>
  </si>
  <si>
    <r>
      <t xml:space="preserve">3. Código de la actividad económica principal: </t>
    </r>
    <r>
      <rPr>
        <sz val="11"/>
        <color theme="8" tint="-0.499984740745262"/>
        <rFont val="Calibri"/>
        <family val="2"/>
        <scheme val="minor"/>
      </rPr>
      <t>dato obligatorio. Código que se encuentra en la tabla de clasificación de actividades económicas para el Sistema General de Riesgos Laborales, de acuerdo con lo establecido en el Decreto 1607 de 2002 o aquel que lo modifique, adicione o sustituya.</t>
    </r>
  </si>
  <si>
    <r>
      <t xml:space="preserve">4. Número de sedes: </t>
    </r>
    <r>
      <rPr>
        <sz val="11"/>
        <color theme="8" tint="-0.499984740745262"/>
        <rFont val="Calibri"/>
        <family val="2"/>
        <scheme val="minor"/>
      </rPr>
      <t>dato obligatorio. Corresponde al número de sedes con las  que cuenta el Empleador que se afilia al Sistema General de Riesgos Laborales (SGRL).</t>
    </r>
  </si>
  <si>
    <r>
      <t xml:space="preserve">6. Número total de trabajadores o estudiantes: </t>
    </r>
    <r>
      <rPr>
        <sz val="11"/>
        <color theme="8" tint="-0.499984740745262"/>
        <rFont val="Calibri"/>
        <family val="2"/>
        <scheme val="minor"/>
      </rPr>
      <t>dato obligatorio. Corresponde al número de centros de trabajo con los que cuenta el Empleador que se afilia al Sistema General de Riesgos Laborales (SGRL).</t>
    </r>
  </si>
  <si>
    <r>
      <t xml:space="preserve">6. Número inicial de trabajadores: </t>
    </r>
    <r>
      <rPr>
        <sz val="11"/>
        <color theme="8" tint="-0.499984740745262"/>
        <rFont val="Calibri"/>
        <family val="2"/>
        <scheme val="minor"/>
      </rPr>
      <t>dato obligatorio. Corresponde al número de trabajadores con los que cuenta el Empleador que se afilia al Sistema General de Riesgos Laborales (SGRL).</t>
    </r>
  </si>
  <si>
    <r>
      <t xml:space="preserve">7. Monto total de la cotización: </t>
    </r>
    <r>
      <rPr>
        <sz val="11"/>
        <color theme="8" tint="-0.499984740745262"/>
        <rFont val="Calibri"/>
        <family val="2"/>
        <scheme val="minor"/>
      </rPr>
      <t>dato obligatorio. Valor total de la nómina del Empleador al momento de afiliarse al Sistema General de Riesgos Laborales (SGRL).</t>
    </r>
  </si>
  <si>
    <r>
      <t xml:space="preserve">8. Estado de cuenta del Empleador: </t>
    </r>
    <r>
      <rPr>
        <sz val="11"/>
        <color theme="8" tint="-0.499984740745262"/>
        <rFont val="Calibri"/>
        <family val="2"/>
        <scheme val="minor"/>
      </rPr>
      <t>dato obligatorio. Identifica y marca X según corresponda, de acuerdo a las siguientes opciones:</t>
    </r>
  </si>
  <si>
    <t>Estado de pago de aportes del Empleador a la ARL</t>
  </si>
  <si>
    <t>Incumplimiento del acuerdo de pago</t>
  </si>
  <si>
    <t xml:space="preserve">V. DECLARACIÓN Y AUTORIZACIONES </t>
  </si>
  <si>
    <t>Dato obligatorio. Identifica y marca X según corresponda, de acuerdo a las siguientes opciones:</t>
  </si>
  <si>
    <r>
      <t xml:space="preserve">1. </t>
    </r>
    <r>
      <rPr>
        <sz val="11"/>
        <color theme="8" tint="-0.499984740745262"/>
        <rFont val="Calibri"/>
        <family val="2"/>
        <scheme val="minor"/>
      </rPr>
      <t>Autorización para que las ARL reporten la información que se genere de afiliación o de novedades al SAT y a las entidades públicas que por sus funciones la requieran.</t>
    </r>
  </si>
  <si>
    <r>
      <t xml:space="preserve">2. </t>
    </r>
    <r>
      <rPr>
        <sz val="11"/>
        <color theme="8" tint="-0.499984740745262"/>
        <rFont val="Calibri"/>
        <family val="2"/>
        <scheme val="minor"/>
      </rPr>
      <t>Autorización para que las ARL manejen los datos personales del afiliado o del responsable de la afiliación, de acuerdo con lo previsto en la Ley 1581 de 2012 y el Decreto 1377 de 2013, compilado en el Decreto 1074 Único Reglamentario del Sector Comercio, Industria y Turismo. Declaración de la no obligación de afiliarse al Régimen Contributivo, Especial o de Excepción.</t>
    </r>
  </si>
  <si>
    <r>
      <t xml:space="preserve">3. </t>
    </r>
    <r>
      <rPr>
        <sz val="11"/>
        <color theme="8" tint="-0.499984740745262"/>
        <rFont val="Calibri"/>
        <family val="2"/>
        <scheme val="minor"/>
      </rPr>
      <t>Autorización para que el SAT o la ARL envíen información relacionada con la afiliación o novedades al SGRL, al correo electrónico o al celular, como mensajes de texto.</t>
    </r>
  </si>
  <si>
    <t>Este formulario debe suscribirse por el responsable de la afiliación o el afiliado, según corresponda y de conformidad con la normativa vigente que tenga a su cargo o el reporte de novedades.</t>
  </si>
  <si>
    <t>En las casillas 1 y 2 debe ir la firma de:</t>
  </si>
  <si>
    <r>
      <rPr>
        <b/>
        <sz val="11"/>
        <color theme="8" tint="-0.499984740745262"/>
        <rFont val="Calibri"/>
        <family val="2"/>
        <scheme val="minor"/>
      </rPr>
      <t xml:space="preserve">1. </t>
    </r>
    <r>
      <rPr>
        <sz val="11"/>
        <color theme="8" tint="-0.499984740745262"/>
        <rFont val="Calibri"/>
        <family val="2"/>
        <scheme val="minor"/>
      </rPr>
      <t>Responsable de la afiliación o el afiliado, según corresponda.</t>
    </r>
    <r>
      <rPr>
        <b/>
        <sz val="11"/>
        <color theme="8" tint="-0.499984740745262"/>
        <rFont val="Calibri"/>
        <family val="2"/>
        <scheme val="minor"/>
      </rPr>
      <t/>
    </r>
  </si>
  <si>
    <r>
      <rPr>
        <b/>
        <sz val="11"/>
        <color theme="8" tint="-0.499984740745262"/>
        <rFont val="Calibri"/>
        <family val="2"/>
        <scheme val="minor"/>
      </rPr>
      <t xml:space="preserve">2. </t>
    </r>
    <r>
      <rPr>
        <sz val="11"/>
        <color theme="8" tint="-0.499984740745262"/>
        <rFont val="Calibri"/>
        <family val="2"/>
        <scheme val="minor"/>
      </rPr>
      <t>Nombre y firma del funcionario de la Administradora de Riesgos Laborales. Con la firma contenida en el numeral 1, el responsable de la afiliación o el afiliado, según corresponda, manifiesta la veracidad de la información registrada y de las autorizaciones contenidas en la sección V del formulario.</t>
    </r>
  </si>
  <si>
    <t>(Lee las instrucciones que se encuentran anexas al formulario antes de diligenciarlo). Página 1 de 2.</t>
  </si>
  <si>
    <t>2. Naturaleza jurídica del empleador</t>
  </si>
  <si>
    <t>2. Tipo de documento</t>
  </si>
  <si>
    <t>3. Número de documento o NIT</t>
  </si>
  <si>
    <t>Consecutivo NIT descentralizado</t>
  </si>
  <si>
    <t>6. Número de documento</t>
  </si>
  <si>
    <t>1. Datos de la sede principal</t>
  </si>
  <si>
    <t>Nombre de la sede principal</t>
  </si>
  <si>
    <t>Teléfono fijo/celular</t>
  </si>
  <si>
    <t xml:space="preserve"> Municipio/Distrito</t>
  </si>
  <si>
    <t>2. Apellidos y nombres del responsable de la sede principal</t>
  </si>
  <si>
    <t>4. Número de documento</t>
  </si>
  <si>
    <t>IV. SEDES Y CENTROS DE TRABAJO - (A. AFILIACIÓN)</t>
  </si>
  <si>
    <t>1. ARL de la cual se traslada</t>
  </si>
  <si>
    <t>Incumplimiento de acuerdo de pago</t>
  </si>
  <si>
    <t>1. Autorización para que las ARL reporten la información que se genere de afiliación o de novedades al SAT y a las entidades públicas que por sus funciones lo requieran.</t>
  </si>
  <si>
    <t>2. Autorización para que las ARL manejen los datos personales del afiliado o del responsable de la filiación, de acuerdo a lo previsto en la Ley 1581 de 2012 y al Decreto 1377 de 2013 compilado en el Decreto 1074 de 2014 Único Reglamentario del Sector Comercio, Industria y Turismo. Declaración de la no obligación de afiliarse al Régimen Contributivo, Especial o de Excepción.</t>
  </si>
  <si>
    <t xml:space="preserve">3. Autorización para que el SAT o la ARL envíen información relacionada con la afiliación o novedades al SGRL, al correo electrónico o al celular a través de mensajes de texto. </t>
  </si>
  <si>
    <t>1. El Empleador o el Representante Legal</t>
  </si>
  <si>
    <t>Recuerda que la firma del formulario valida las declaraciones marcadas y/o diligenciadas, perfecciona la afiliación o el traslado al Sistema General de Riesgos Laborales y se constituye el respectivo contrato de administración de riesgos laborales, regido en todos sus aspectos por lo dispuesto en la Ley 100 de 1993, el Decreto 2885 de 1994, la Circular Básica Jurídica (C.E. 029/14) de la Superfinanciera, la Ley 776 de 2002, la Ley 884 de 2012, el Decreto 1072 de 2015 y demás normas que los modifican, adicionan o complementan.</t>
  </si>
  <si>
    <t>A. INFORMACIÓN DE LA SEDE</t>
  </si>
  <si>
    <t>A. INFORMACIÓN DE  LA SEDE PRINCIPAL</t>
  </si>
  <si>
    <t>INFORMACIÓN DEL RESPONSABLE DE LA SEDE PRINCIPAL</t>
  </si>
  <si>
    <t>Código de la sede:</t>
  </si>
  <si>
    <t>Primer apellido:</t>
  </si>
  <si>
    <t>Segundo apellido:</t>
  </si>
  <si>
    <t>Municipio:</t>
  </si>
  <si>
    <t>Primer nombre:</t>
  </si>
  <si>
    <t>Segundo nombre:</t>
  </si>
  <si>
    <t>Dirección de la sede:</t>
  </si>
  <si>
    <t>Zona sede:</t>
  </si>
  <si>
    <t>Número de documento:</t>
  </si>
  <si>
    <t>Teléfono fijo/celular:</t>
  </si>
  <si>
    <t>Correo electrónico:</t>
  </si>
  <si>
    <t>Correo electrónico de la sede:</t>
  </si>
  <si>
    <t>B. INFORMACIÓN DE CENTROS DE TRABAJO</t>
  </si>
  <si>
    <t>B. INFORMACIÓN DE LOS CENTROS DE TRABAJO</t>
  </si>
  <si>
    <t>Nombre del centro de trabajo</t>
  </si>
  <si>
    <t>C. INFORMACIÓN DE LOS TRABAJADORES</t>
  </si>
  <si>
    <t>DATOS  DE AFILIACIÓN Y CONTACTO DEL TRABAJADOR (Resolución 3310 de 2018)</t>
  </si>
  <si>
    <t>Género</t>
  </si>
  <si>
    <t>Tipo de trabajador</t>
  </si>
  <si>
    <t>Contrato en práctica</t>
  </si>
  <si>
    <t>Número de meses</t>
  </si>
  <si>
    <t>Monto total del contrato en práctica</t>
  </si>
  <si>
    <t>Días en que se ejecuta la actividad (indica con X)</t>
  </si>
  <si>
    <t>Horario en que se ejecutará la actividad (marca con X)</t>
  </si>
  <si>
    <t>Fecha de inicio</t>
  </si>
  <si>
    <t>Fecha de finalización</t>
  </si>
  <si>
    <t xml:space="preserve">VALIDACIÓN DE DILIGENCIAMIENTO - INFORMACIÓN DE TRABAJADORES                                                                                               -                                                                                 VALIDACIÓN DE DILIGENCIAMIENTO - INFORMACIÓN DE TRABAJADORES                                                           -                                  VALIDACION DE DILIGENCIAMIENTO -  INFORMACIÓN DE TRABAJADORES                                                          -                                                VALIDACION DE DILIGENCIAMIENTO -  INFORMACIÓN DE TRABAJADORES </t>
  </si>
  <si>
    <t>Total de trabajadores reportados</t>
  </si>
  <si>
    <t>Total salarios</t>
  </si>
  <si>
    <r>
      <t xml:space="preserve">* El siguiente cuadro se ha dispuesto para el control, verificación  y el correcto diligenciamiento de la información de los trabajadores. El resultado de la validación debe ser </t>
    </r>
    <r>
      <rPr>
        <b/>
        <sz val="10"/>
        <color theme="8" tint="-0.499984740745262"/>
        <rFont val="Calibri"/>
        <family val="2"/>
        <scheme val="minor"/>
      </rPr>
      <t xml:space="preserve">VERDADERO </t>
    </r>
    <r>
      <rPr>
        <sz val="10"/>
        <color theme="8" tint="-0.499984740745262"/>
        <rFont val="Calibri"/>
        <family val="2"/>
        <scheme val="minor"/>
      </rPr>
      <t xml:space="preserve">en cada casilla; en caso de ser </t>
    </r>
    <r>
      <rPr>
        <b/>
        <sz val="10"/>
        <color theme="8" tint="-0.499984740745262"/>
        <rFont val="Calibri"/>
        <family val="2"/>
        <scheme val="minor"/>
      </rPr>
      <t xml:space="preserve">FALSO, </t>
    </r>
    <r>
      <rPr>
        <sz val="10"/>
        <color theme="8" tint="-0.499984740745262"/>
        <rFont val="Calibri"/>
        <family val="2"/>
        <scheme val="minor"/>
      </rPr>
      <t xml:space="preserve">es la indicación que dentro de la columna verificada existe un valor errado o un valor inexistente.
* Para identificar qué tipo de valor debe existir dentro de la casilla (números o texto) debes seleccionar el título de la columna que se está verificando, ejemplo: "filas 35-36".
</t>
    </r>
    <r>
      <rPr>
        <b/>
        <sz val="10"/>
        <color theme="8" tint="-0.499984740745262"/>
        <rFont val="Calibri"/>
        <family val="2"/>
        <scheme val="minor"/>
      </rPr>
      <t>Nota: la cantidad de trabajadores registrados debe coincidir con el número de trabajadores (columna C35-36).</t>
    </r>
  </si>
  <si>
    <t>INSTRUCTIVO DE DILIGENCIAMIENTO ANEXO DE SEDES Y RELACIÓN DE TRABAJADORES</t>
  </si>
  <si>
    <t xml:space="preserve">* Utiliza el siguiente formato para relacionar cada una de las sedes y centros de trabajo que conforman la empresa.  </t>
  </si>
  <si>
    <r>
      <t>* Ten en cuenta que, si existen diferentes sedes</t>
    </r>
    <r>
      <rPr>
        <b/>
        <sz val="11"/>
        <color theme="8" tint="-0.499984740745262"/>
        <rFont val="Calibri"/>
        <family val="2"/>
        <scheme val="minor"/>
      </rPr>
      <t xml:space="preserve"> </t>
    </r>
    <r>
      <rPr>
        <sz val="11"/>
        <color theme="8" tint="-0.499984740745262"/>
        <rFont val="Calibri"/>
        <family val="2"/>
        <scheme val="minor"/>
      </rPr>
      <t>en la empresa con sus respectivos centros de trabajo, debes hacer una copia de la hoja para relacionar la nueva  sede y sus centros de trabajo.</t>
    </r>
  </si>
  <si>
    <t>* Para diligenciar este formato ten en cuenta los siguientes  puntos:</t>
  </si>
  <si>
    <t>Relaciona el número de radicación indicado en la hoja 1 del formulario de afiliación.</t>
  </si>
  <si>
    <r>
      <rPr>
        <b/>
        <sz val="11"/>
        <color theme="8" tint="-0.499984740745262"/>
        <rFont val="Calibri"/>
        <family val="2"/>
        <scheme val="minor"/>
      </rPr>
      <t>Código de la sede: i</t>
    </r>
    <r>
      <rPr>
        <sz val="11"/>
        <color theme="8" tint="-0.499984740745262"/>
        <rFont val="Calibri"/>
        <family val="2"/>
        <scheme val="minor"/>
      </rPr>
      <t>ndica el código que describe la sede.</t>
    </r>
  </si>
  <si>
    <r>
      <rPr>
        <b/>
        <sz val="11"/>
        <color theme="8" tint="-0.499984740745262"/>
        <rFont val="Calibri"/>
        <family val="2"/>
        <scheme val="minor"/>
      </rPr>
      <t>Nombre de la sede</t>
    </r>
    <r>
      <rPr>
        <sz val="11"/>
        <color theme="8" tint="-0.499984740745262"/>
        <rFont val="Calibri"/>
        <family val="2"/>
        <scheme val="minor"/>
      </rPr>
      <t>: escribe el nombre que identifica la sede.</t>
    </r>
  </si>
  <si>
    <r>
      <rPr>
        <b/>
        <sz val="11"/>
        <color theme="8" tint="-0.499984740745262"/>
        <rFont val="Calibri"/>
        <family val="2"/>
        <scheme val="minor"/>
      </rPr>
      <t xml:space="preserve">Municipio: </t>
    </r>
    <r>
      <rPr>
        <sz val="11"/>
        <color theme="8" tint="-0.499984740745262"/>
        <rFont val="Calibri"/>
        <family val="2"/>
        <scheme val="minor"/>
      </rPr>
      <t>escribe la ciudad de la sede.</t>
    </r>
  </si>
  <si>
    <r>
      <rPr>
        <b/>
        <sz val="11"/>
        <color theme="8" tint="-0.499984740745262"/>
        <rFont val="Calibri"/>
        <family val="2"/>
        <scheme val="minor"/>
      </rPr>
      <t>Dirección de la sede:</t>
    </r>
    <r>
      <rPr>
        <sz val="11"/>
        <color theme="8" tint="-0.499984740745262"/>
        <rFont val="Calibri"/>
        <family val="2"/>
        <scheme val="minor"/>
      </rPr>
      <t xml:space="preserve"> escribe la dirección en la que se encuentre la sede.</t>
    </r>
  </si>
  <si>
    <r>
      <rPr>
        <b/>
        <sz val="11"/>
        <color theme="8" tint="-0.499984740745262"/>
        <rFont val="Calibri"/>
        <family val="2"/>
        <scheme val="minor"/>
      </rPr>
      <t xml:space="preserve">Zona de la sede: </t>
    </r>
    <r>
      <rPr>
        <sz val="11"/>
        <color theme="8" tint="-0.499984740745262"/>
        <rFont val="Calibri"/>
        <family val="2"/>
        <scheme val="minor"/>
      </rPr>
      <t>marca con una X si la sede es rural o urbana.</t>
    </r>
  </si>
  <si>
    <r>
      <rPr>
        <b/>
        <sz val="11"/>
        <color theme="8" tint="-0.499984740745262"/>
        <rFont val="Calibri"/>
        <family val="2"/>
        <scheme val="minor"/>
      </rPr>
      <t>Sede principal: m</t>
    </r>
    <r>
      <rPr>
        <sz val="11"/>
        <color theme="8" tint="-0.499984740745262"/>
        <rFont val="Calibri"/>
        <family val="2"/>
        <scheme val="minor"/>
      </rPr>
      <t>arca con una X si es o no la sede principal.</t>
    </r>
  </si>
  <si>
    <r>
      <t>T</t>
    </r>
    <r>
      <rPr>
        <b/>
        <sz val="11"/>
        <color theme="8" tint="-0.499984740745262"/>
        <rFont val="Calibri"/>
        <family val="2"/>
        <scheme val="minor"/>
      </rPr>
      <t>eléfono fijo/celular:</t>
    </r>
    <r>
      <rPr>
        <sz val="11"/>
        <color theme="8" tint="-0.499984740745262"/>
        <rFont val="Calibri"/>
        <family val="2"/>
        <scheme val="minor"/>
      </rPr>
      <t xml:space="preserve"> escribe el número de teléfono o celular de la sede.</t>
    </r>
  </si>
  <si>
    <r>
      <rPr>
        <b/>
        <sz val="11"/>
        <color theme="8" tint="-0.499984740745262"/>
        <rFont val="Calibri"/>
        <family val="2"/>
        <scheme val="minor"/>
      </rPr>
      <t>Correo electrónico de la sede:</t>
    </r>
    <r>
      <rPr>
        <sz val="11"/>
        <color theme="8" tint="-0.499984740745262"/>
        <rFont val="Calibri"/>
        <family val="2"/>
        <scheme val="minor"/>
      </rPr>
      <t xml:space="preserve"> escribe el correo electrónico de la sede.</t>
    </r>
  </si>
  <si>
    <t>B. INFORMACIÓN DE LOS CENTROS DE TRABAJO LIGADOS A LA SEDE</t>
  </si>
  <si>
    <t>Diligencia el código que identifica el centro de trabajo.</t>
  </si>
  <si>
    <r>
      <t>Clase de riesgo:</t>
    </r>
    <r>
      <rPr>
        <sz val="11"/>
        <color theme="8" tint="-0.499984740745262"/>
        <rFont val="Calibri"/>
        <family val="2"/>
        <scheme val="minor"/>
      </rPr>
      <t xml:space="preserve"> relaciona el riesgo del centro de trabajo de acuerdo a la actividad económica a la que se dedica el centro de trabajo.</t>
    </r>
  </si>
  <si>
    <r>
      <rPr>
        <b/>
        <sz val="11"/>
        <color theme="8" tint="-0.499984740745262"/>
        <rFont val="Calibri"/>
        <family val="2"/>
        <scheme val="minor"/>
      </rPr>
      <t xml:space="preserve">Municipio: </t>
    </r>
    <r>
      <rPr>
        <sz val="11"/>
        <color theme="8" tint="-0.499984740745262"/>
        <rFont val="Calibri"/>
        <family val="2"/>
        <scheme val="minor"/>
      </rPr>
      <t>escribe la ciudad del centro de trabajo.</t>
    </r>
  </si>
  <si>
    <r>
      <rPr>
        <b/>
        <sz val="11"/>
        <color theme="8" tint="-0.499984740745262"/>
        <rFont val="Calibri"/>
        <family val="2"/>
        <scheme val="minor"/>
      </rPr>
      <t xml:space="preserve">Departamento: </t>
    </r>
    <r>
      <rPr>
        <sz val="11"/>
        <color theme="8" tint="-0.499984740745262"/>
        <rFont val="Calibri"/>
        <family val="2"/>
        <scheme val="minor"/>
      </rPr>
      <t>escribe el departamento donde se encuentra el centro de trabajo.</t>
    </r>
  </si>
  <si>
    <r>
      <rPr>
        <b/>
        <sz val="11"/>
        <color theme="8" tint="-0.499984740745262"/>
        <rFont val="Calibri"/>
        <family val="2"/>
        <scheme val="minor"/>
      </rPr>
      <t xml:space="preserve">Zona del centro de trabajo: </t>
    </r>
    <r>
      <rPr>
        <sz val="11"/>
        <color theme="8" tint="-0.499984740745262"/>
        <rFont val="Calibri"/>
        <family val="2"/>
        <scheme val="minor"/>
      </rPr>
      <t>marca con una X si el centro de trabajo es rural o urbano.</t>
    </r>
  </si>
  <si>
    <r>
      <rPr>
        <b/>
        <sz val="11"/>
        <color theme="8" tint="-0.499984740745262"/>
        <rFont val="Calibri"/>
        <family val="2"/>
        <scheme val="minor"/>
      </rPr>
      <t>Dirección del centro de trabajo: e</t>
    </r>
    <r>
      <rPr>
        <sz val="11"/>
        <color theme="8" tint="-0.499984740745262"/>
        <rFont val="Calibri"/>
        <family val="2"/>
        <scheme val="minor"/>
      </rPr>
      <t>scribe la dirección en la que se encuentre el centro de trabajo.</t>
    </r>
  </si>
  <si>
    <r>
      <t>T</t>
    </r>
    <r>
      <rPr>
        <b/>
        <sz val="11"/>
        <color theme="8" tint="-0.499984740745262"/>
        <rFont val="Calibri"/>
        <family val="2"/>
        <scheme val="minor"/>
      </rPr>
      <t>eléfono fijo/celular:</t>
    </r>
    <r>
      <rPr>
        <sz val="11"/>
        <color theme="8" tint="-0.499984740745262"/>
        <rFont val="Calibri"/>
        <family val="2"/>
        <scheme val="minor"/>
      </rPr>
      <t xml:space="preserve"> escribe el número del teléfono o celular del centro de trabajo.</t>
    </r>
  </si>
  <si>
    <r>
      <rPr>
        <b/>
        <sz val="11"/>
        <color theme="8" tint="-0.499984740745262"/>
        <rFont val="Calibri"/>
        <family val="2"/>
        <scheme val="minor"/>
      </rPr>
      <t>Correo electrónico del centro de trabajo:</t>
    </r>
    <r>
      <rPr>
        <sz val="11"/>
        <color theme="8" tint="-0.499984740745262"/>
        <rFont val="Calibri"/>
        <family val="2"/>
        <scheme val="minor"/>
      </rPr>
      <t xml:space="preserve"> escribe el correo electrónico del centro de trabajo.</t>
    </r>
  </si>
  <si>
    <t>Diligencia los datos del  responsable del centro de trabajo:</t>
  </si>
  <si>
    <t>Número del documento del responsable del centro de trabajo.</t>
  </si>
  <si>
    <t>Indica la cantidad de trabajadores y estudiantes registrados en el centro de trabajo.</t>
  </si>
  <si>
    <t>Escribe el monto total de cotización del centro de trabajo.</t>
  </si>
  <si>
    <t>C. INFORMACIÓN DE TRABAJADORES</t>
  </si>
  <si>
    <r>
      <rPr>
        <b/>
        <sz val="11"/>
        <color theme="8" tint="-0.499984740745262"/>
        <rFont val="Calibri"/>
        <family val="2"/>
        <scheme val="minor"/>
      </rPr>
      <t>Código del centro de trabajo:</t>
    </r>
    <r>
      <rPr>
        <sz val="11"/>
        <color theme="8" tint="-0.499984740745262"/>
        <rFont val="Calibri"/>
        <family val="2"/>
        <scheme val="minor"/>
      </rPr>
      <t xml:space="preserve"> indica el código del centro de trabajo en el cual se encuentra vinculado el trabajador.</t>
    </r>
  </si>
  <si>
    <r>
      <rPr>
        <b/>
        <sz val="11"/>
        <color theme="8" tint="-0.499984740745262"/>
        <rFont val="Calibri"/>
        <family val="2"/>
        <scheme val="minor"/>
      </rPr>
      <t>Tipo de documento:</t>
    </r>
    <r>
      <rPr>
        <sz val="11"/>
        <color theme="8" tint="-0.499984740745262"/>
        <rFont val="Calibri"/>
        <family val="2"/>
        <scheme val="minor"/>
      </rPr>
      <t xml:space="preserve"> indica el tipo de documento del trabajador.</t>
    </r>
  </si>
  <si>
    <r>
      <rPr>
        <b/>
        <sz val="11"/>
        <color theme="8" tint="-0.499984740745262"/>
        <rFont val="Calibri"/>
        <family val="2"/>
        <scheme val="minor"/>
      </rPr>
      <t xml:space="preserve">Número de documento: </t>
    </r>
    <r>
      <rPr>
        <sz val="11"/>
        <color theme="8" tint="-0.499984740745262"/>
        <rFont val="Calibri"/>
        <family val="2"/>
        <scheme val="minor"/>
      </rPr>
      <t>indica el número del documento de trabajador.</t>
    </r>
  </si>
  <si>
    <t>Primer apellido del trabajador.</t>
  </si>
  <si>
    <t>Segundo apellido del trabajador.</t>
  </si>
  <si>
    <r>
      <rPr>
        <b/>
        <sz val="11"/>
        <color theme="8" tint="-0.499984740745262"/>
        <rFont val="Calibri"/>
        <family val="2"/>
        <scheme val="minor"/>
      </rPr>
      <t>Cargo:</t>
    </r>
    <r>
      <rPr>
        <sz val="11"/>
        <color theme="8" tint="-0.499984740745262"/>
        <rFont val="Calibri"/>
        <family val="2"/>
        <scheme val="minor"/>
      </rPr>
      <t xml:space="preserve"> cargo que desempeña el trabajador relacionado.</t>
    </r>
  </si>
  <si>
    <r>
      <rPr>
        <b/>
        <sz val="11"/>
        <color theme="8" tint="-0.499984740745262"/>
        <rFont val="Calibri"/>
        <family val="2"/>
        <scheme val="minor"/>
      </rPr>
      <t xml:space="preserve">Salario: </t>
    </r>
    <r>
      <rPr>
        <sz val="11"/>
        <color theme="8" tint="-0.499984740745262"/>
        <rFont val="Calibri"/>
        <family val="2"/>
        <scheme val="minor"/>
      </rPr>
      <t>diligencia el valor del salario  del trabajador  o estudiante que está relacionando; este no puede ser inferior al SMMLV.</t>
    </r>
  </si>
  <si>
    <r>
      <rPr>
        <b/>
        <sz val="11"/>
        <color theme="8" tint="-0.499984740745262"/>
        <rFont val="Calibri"/>
        <family val="2"/>
        <scheme val="minor"/>
      </rPr>
      <t>EPS:</t>
    </r>
    <r>
      <rPr>
        <sz val="11"/>
        <color theme="8" tint="-0.499984740745262"/>
        <rFont val="Calibri"/>
        <family val="2"/>
        <scheme val="minor"/>
      </rPr>
      <t xml:space="preserve"> diligencia el nombre de la  Entidad Promotora de Salud (EPS) a la cual  esta afiliado el trabajador.</t>
    </r>
  </si>
  <si>
    <r>
      <rPr>
        <b/>
        <sz val="11"/>
        <color theme="8" tint="-0.499984740745262"/>
        <rFont val="Calibri"/>
        <family val="2"/>
        <scheme val="minor"/>
      </rPr>
      <t xml:space="preserve">Pensión: </t>
    </r>
    <r>
      <rPr>
        <sz val="11"/>
        <color theme="8" tint="-0.499984740745262"/>
        <rFont val="Calibri"/>
        <family val="2"/>
        <scheme val="minor"/>
      </rPr>
      <t>diligencia el nombre de la  Administradora de Fondo de Pensiones (AFP) a la cual  esta afiliado el trabajador.</t>
    </r>
  </si>
  <si>
    <r>
      <rPr>
        <b/>
        <sz val="11"/>
        <color theme="8" tint="-0.499984740745262"/>
        <rFont val="Calibri"/>
        <family val="2"/>
        <scheme val="minor"/>
      </rPr>
      <t>Dirección:</t>
    </r>
    <r>
      <rPr>
        <sz val="11"/>
        <color theme="8" tint="-0.499984740745262"/>
        <rFont val="Calibri"/>
        <family val="2"/>
        <scheme val="minor"/>
      </rPr>
      <t xml:space="preserve"> diligencia la dirección de residencia del trabajador o estudiante.</t>
    </r>
  </si>
  <si>
    <r>
      <rPr>
        <b/>
        <sz val="11"/>
        <color theme="8" tint="-0.499984740745262"/>
        <rFont val="Calibri"/>
        <family val="2"/>
        <scheme val="minor"/>
      </rPr>
      <t xml:space="preserve">Teléfono fijo: </t>
    </r>
    <r>
      <rPr>
        <sz val="11"/>
        <color theme="8" tint="-0.499984740745262"/>
        <rFont val="Calibri"/>
        <family val="2"/>
        <scheme val="minor"/>
      </rPr>
      <t>diligencia el número de teléfono del trabajador o estudiante.</t>
    </r>
  </si>
  <si>
    <r>
      <rPr>
        <b/>
        <sz val="11"/>
        <color theme="8" tint="-0.499984740745262"/>
        <rFont val="Calibri"/>
        <family val="2"/>
        <scheme val="minor"/>
      </rPr>
      <t xml:space="preserve">Celular: </t>
    </r>
    <r>
      <rPr>
        <sz val="11"/>
        <color theme="8" tint="-0.499984740745262"/>
        <rFont val="Calibri"/>
        <family val="2"/>
        <scheme val="minor"/>
      </rPr>
      <t>diligencia el número de celular  del trabajador o estudiante.</t>
    </r>
  </si>
  <si>
    <r>
      <rPr>
        <b/>
        <sz val="11"/>
        <color theme="8" tint="-0.499984740745262"/>
        <rFont val="Calibri"/>
        <family val="2"/>
        <scheme val="minor"/>
      </rPr>
      <t>Correo electrónico:</t>
    </r>
    <r>
      <rPr>
        <sz val="11"/>
        <color theme="8" tint="-0.499984740745262"/>
        <rFont val="Calibri"/>
        <family val="2"/>
        <scheme val="minor"/>
      </rPr>
      <t xml:space="preserve"> diligencia el correo electrónico del trabajador o estudiante.</t>
    </r>
  </si>
  <si>
    <r>
      <rPr>
        <b/>
        <sz val="11"/>
        <color theme="8" tint="-0.499984740745262"/>
        <rFont val="Calibri"/>
        <family val="2"/>
        <scheme val="minor"/>
      </rPr>
      <t xml:space="preserve">Municipio/Distrito: </t>
    </r>
    <r>
      <rPr>
        <sz val="11"/>
        <color theme="8" tint="-0.499984740745262"/>
        <rFont val="Calibri"/>
        <family val="2"/>
        <scheme val="minor"/>
      </rPr>
      <t>indica la ciudad de residencia del trabajador o estudiante.</t>
    </r>
  </si>
  <si>
    <r>
      <rPr>
        <b/>
        <sz val="11"/>
        <color theme="8" tint="-0.499984740745262"/>
        <rFont val="Calibri"/>
        <family val="2"/>
        <scheme val="minor"/>
      </rPr>
      <t>Localidad:</t>
    </r>
    <r>
      <rPr>
        <sz val="11"/>
        <color theme="8" tint="-0.499984740745262"/>
        <rFont val="Calibri"/>
        <family val="2"/>
        <scheme val="minor"/>
      </rPr>
      <t xml:space="preserve"> indica la localidad o comuna de residencia del trabajador o estudiante, si existe en la ciudad.</t>
    </r>
  </si>
  <si>
    <r>
      <rPr>
        <b/>
        <sz val="11"/>
        <color theme="8" tint="-0.499984740745262"/>
        <rFont val="Calibri"/>
        <family val="2"/>
        <scheme val="minor"/>
      </rPr>
      <t>Zona (rural/urbana):</t>
    </r>
    <r>
      <rPr>
        <sz val="11"/>
        <color theme="8" tint="-0.499984740745262"/>
        <rFont val="Calibri"/>
        <family val="2"/>
        <scheme val="minor"/>
      </rPr>
      <t xml:space="preserve"> selecciona la zona de residencia del trabajador.</t>
    </r>
  </si>
  <si>
    <r>
      <rPr>
        <b/>
        <sz val="11"/>
        <color theme="8" tint="-0.499984740745262"/>
        <rFont val="Calibri"/>
        <family val="2"/>
        <scheme val="minor"/>
      </rPr>
      <t>Departamento:</t>
    </r>
    <r>
      <rPr>
        <sz val="11"/>
        <color theme="8" tint="-0.499984740745262"/>
        <rFont val="Calibri"/>
        <family val="2"/>
        <scheme val="minor"/>
      </rPr>
      <t xml:space="preserve"> escribe el departamento de residencia del trabajador o estudiante.</t>
    </r>
  </si>
  <si>
    <r>
      <rPr>
        <b/>
        <sz val="11"/>
        <color theme="8" tint="-0.499984740745262"/>
        <rFont val="Calibri"/>
        <family val="2"/>
        <scheme val="minor"/>
      </rPr>
      <t>Jornada:</t>
    </r>
    <r>
      <rPr>
        <sz val="11"/>
        <color theme="8" tint="-0.499984740745262"/>
        <rFont val="Calibri"/>
        <family val="2"/>
        <scheme val="minor"/>
      </rPr>
      <t xml:space="preserve"> indica la jornada establecida para ejecutar el trabajo o práctica formativa, jornada única, turnos o rotativa.</t>
    </r>
  </si>
  <si>
    <r>
      <rPr>
        <b/>
        <sz val="11"/>
        <color theme="8" tint="-0.499984740745262"/>
        <rFont val="Calibri"/>
        <family val="2"/>
        <scheme val="minor"/>
      </rPr>
      <t xml:space="preserve">Tipo de trabajador: </t>
    </r>
    <r>
      <rPr>
        <sz val="11"/>
        <color theme="8" tint="-0.499984740745262"/>
        <rFont val="Calibri"/>
        <family val="2"/>
        <scheme val="minor"/>
      </rPr>
      <t>indica si el trabajador es dependiente o estudiante.</t>
    </r>
  </si>
  <si>
    <r>
      <rPr>
        <b/>
        <sz val="11"/>
        <color theme="8" tint="-0.499984740745262"/>
        <rFont val="Calibri"/>
        <family val="2"/>
        <scheme val="minor"/>
      </rPr>
      <t>Subtipo de afiliado:</t>
    </r>
    <r>
      <rPr>
        <sz val="11"/>
        <color theme="8" tint="-0.499984740745262"/>
        <rFont val="Calibri"/>
        <family val="2"/>
        <scheme val="minor"/>
      </rPr>
      <t xml:space="preserve"> marca el subtipo de cotizante de acuerdo a la relación de la pestaña "Subtipos de cotizantes" de este documeno. Ten en cuenta que el subtipo de cotizante no aplica para estudiantes y va ligado al código del tipo de trabajador cotizante.</t>
    </r>
  </si>
  <si>
    <t>Si el tipo de trabajador corresponde a un  estudiante, debes diligenciar adicionalmente las siguientes casillas:</t>
  </si>
  <si>
    <r>
      <rPr>
        <b/>
        <sz val="11"/>
        <color theme="8" tint="-0.499984740745262"/>
        <rFont val="Calibri"/>
        <family val="2"/>
        <scheme val="minor"/>
      </rPr>
      <t>Código de actividad económica:</t>
    </r>
    <r>
      <rPr>
        <sz val="11"/>
        <color theme="8" tint="-0.499984740745262"/>
        <rFont val="Calibri"/>
        <family val="2"/>
        <scheme val="minor"/>
      </rPr>
      <t xml:space="preserve"> registra el código de la actividad a realizar en la práctica formativa, de acuerdo al Decreto 1607 de 2002.</t>
    </r>
  </si>
  <si>
    <r>
      <rPr>
        <b/>
        <sz val="11"/>
        <color theme="8" tint="-0.499984740745262"/>
        <rFont val="Calibri"/>
        <family val="2"/>
        <scheme val="minor"/>
      </rPr>
      <t>Fecha de inicio de la práctica formativa:</t>
    </r>
    <r>
      <rPr>
        <sz val="11"/>
        <color theme="8" tint="-0.499984740745262"/>
        <rFont val="Calibri"/>
        <family val="2"/>
        <scheme val="minor"/>
      </rPr>
      <t xml:space="preserve"> indica la fecha de inicio (día, mes, año)  de la práctica formativa.</t>
    </r>
  </si>
  <si>
    <r>
      <rPr>
        <b/>
        <sz val="11"/>
        <color theme="8" tint="-0.499984740745262"/>
        <rFont val="Calibri"/>
        <family val="2"/>
        <scheme val="minor"/>
      </rPr>
      <t>Fecha de finalización de la práctica formativa:</t>
    </r>
    <r>
      <rPr>
        <sz val="11"/>
        <color theme="8" tint="-0.499984740745262"/>
        <rFont val="Calibri"/>
        <family val="2"/>
        <scheme val="minor"/>
      </rPr>
      <t xml:space="preserve"> indica la fecha de finalización (día, mes, año) de la práctica formativa.</t>
    </r>
  </si>
  <si>
    <r>
      <rPr>
        <b/>
        <sz val="11"/>
        <color theme="8" tint="-0.499984740745262"/>
        <rFont val="Calibri"/>
        <family val="2"/>
        <scheme val="minor"/>
      </rPr>
      <t xml:space="preserve">Días que ejecutará la actividad: </t>
    </r>
    <r>
      <rPr>
        <sz val="11"/>
        <color theme="8" tint="-0.499984740745262"/>
        <rFont val="Calibri"/>
        <family val="2"/>
        <scheme val="minor"/>
      </rPr>
      <t>marca con una X los días en que el estudiante realizará la actividad de práctica formativa.</t>
    </r>
  </si>
  <si>
    <r>
      <rPr>
        <b/>
        <sz val="11"/>
        <color theme="8" tint="-0.499984740745262"/>
        <rFont val="Calibri"/>
        <family val="2"/>
        <scheme val="minor"/>
      </rPr>
      <t>Horario en que ejecutará la actividad: m</t>
    </r>
    <r>
      <rPr>
        <sz val="11"/>
        <color theme="8" tint="-0.499984740745262"/>
        <rFont val="Calibri"/>
        <family val="2"/>
        <scheme val="minor"/>
      </rPr>
      <t>arca con una X las horas en que el estudiante realizará la actividad de práctica formativa.</t>
    </r>
  </si>
  <si>
    <t>CÓDIGOS DE TIPO DE TRABAJADOR (COTIZANTES)</t>
  </si>
  <si>
    <t>TIPO DE TRABAJADOR</t>
  </si>
  <si>
    <t>CÓDIGO DE TIPO DE TRABAJADOR (COTIZANTE)</t>
  </si>
  <si>
    <t>DESCRIPCIÓN</t>
  </si>
  <si>
    <t>CÓDIGO DE TIPO TRABAJADOR (COTIZANTE)</t>
  </si>
  <si>
    <t>Independiente pensionado por vejez, jubilación o invalidez. Activo.</t>
  </si>
  <si>
    <t>Cotizante pensionado con mesada superior a 25 SMLMV.</t>
  </si>
  <si>
    <t>B  - CONDUCTOR DE SERVICIO PÚBLICO</t>
  </si>
  <si>
    <t>Conductores de servicio público de transporte terrestre, automotor individual de pasajeros en vehículos de taxi, no obligado  a cotizar pensión. No cotiza a pensiones si se encuentra en alguna de las situaciones de los subtipos de cotizantes 1,2,3,4,5 y 6.</t>
  </si>
  <si>
    <t>Cotizante perteneciente a un Régimen Exceptuado de Pensiones o entidades autorizadas a recibir aportes exclusivamente de un grupo de sus propios trabajadores.</t>
  </si>
  <si>
    <t>Residente en el exterior afiliado voluntario al Sistema General de Pensiones y/o afiliado facultativo al sistema de subsidio familiar.</t>
  </si>
  <si>
    <t>CÓDIGO</t>
  </si>
  <si>
    <t xml:space="preserve">LISTADO DE ACTIVIDADES ECONÓMICAS </t>
  </si>
  <si>
    <t>Estudiantes Decreto 055 de 2015</t>
  </si>
  <si>
    <t>x</t>
  </si>
  <si>
    <t>Afiliación</t>
  </si>
  <si>
    <t>Corrección  Nombre y Apellido</t>
  </si>
  <si>
    <t>16-Independiente agremiado o asociado (aporte voluntario a SGRL)</t>
  </si>
  <si>
    <t>1-Empleador</t>
  </si>
  <si>
    <t>Retiro</t>
  </si>
  <si>
    <t xml:space="preserve">CC   </t>
  </si>
  <si>
    <t>Cambio o Corrección de identificación</t>
  </si>
  <si>
    <t>02-Independiente pensionado por vejez, jubilación o invalidez  activo.</t>
  </si>
  <si>
    <r>
      <t xml:space="preserve">Nota: </t>
    </r>
    <r>
      <rPr>
        <i/>
        <sz val="11"/>
        <color indexed="8"/>
        <rFont val="Gill Sans MT"/>
        <family val="2"/>
      </rPr>
      <t>Tomado del Decreto 723 articulo11 "Parágrafo 2. La Administradora de Riesgos Laborales deberá verificar la clasificación de la actividad económica con la cual fue afiliado el contratista, para lo cual, podrá pedir copia del contrato firmado y en caso de encontrar inconsistencias realizará la reclasificación, de lo cual deberá informar al contratante para efectos de la reliquidación y pago de las cotizaciones, sin perjuicio de las sanciones a que haya lugar."</t>
    </r>
  </si>
  <si>
    <t>2-Independiente</t>
  </si>
  <si>
    <t>SI</t>
  </si>
  <si>
    <t>Administrativo</t>
  </si>
  <si>
    <t>Novedad</t>
  </si>
  <si>
    <t xml:space="preserve">CE   </t>
  </si>
  <si>
    <t>Suspensión contrato</t>
  </si>
  <si>
    <t>59-Independiente con contrato de prestación de servicios superior a 1 mes.</t>
  </si>
  <si>
    <t xml:space="preserve">03-Cotizante no obligado a cotización a pensiones por edad. </t>
  </si>
  <si>
    <t>3-Entidades o universidades públicas de los regímenes Especial y de Excepción</t>
  </si>
  <si>
    <t>NO</t>
  </si>
  <si>
    <t>Comercial</t>
  </si>
  <si>
    <t>NU</t>
  </si>
  <si>
    <t>Cambio de datos personales (dirección, Teléfono)</t>
  </si>
  <si>
    <t>34-Concejal o edil de Junta Administradora Local del Distrito Capital de Bogotá amparado por póliza de salud</t>
  </si>
  <si>
    <t>04-Cotizante con requisitos cumplidos para pensión.</t>
  </si>
  <si>
    <t>4-Agremiaciones, asociaciones o congregaciones religiosas</t>
  </si>
  <si>
    <t>Civil</t>
  </si>
  <si>
    <t>Modificación de IBC</t>
  </si>
  <si>
    <t>35-Concejal municipal o distrital no amparado con póliza de salud</t>
  </si>
  <si>
    <t xml:space="preserve">05-Cotizante a quien se le ha reconocido indemnización sustitutiva o devolución de saldos. </t>
  </si>
  <si>
    <t>5-Cooperativas y precooperativas de trabajo asociado</t>
  </si>
  <si>
    <t>Pública</t>
  </si>
  <si>
    <t xml:space="preserve">TI   </t>
  </si>
  <si>
    <t>Adición  Contrato</t>
  </si>
  <si>
    <t>36-Concejal municipal o distrital o edil de junta administradora local no amparado con póliza de salud beneficiario del Fondo de Solidaridad Pensional.</t>
  </si>
  <si>
    <t>06-Cotizante perteneciente a un régimen exceptuado de pensiones o entidades autorizadas a recibir aportes exclusivamente de un grupo de sus propios trabajadores.</t>
  </si>
  <si>
    <r>
      <t xml:space="preserve">I. INFORMACIÓN DE LA AFILIACIÓN - </t>
    </r>
    <r>
      <rPr>
        <b/>
        <sz val="11"/>
        <color indexed="10"/>
        <rFont val="Gill Sans MT"/>
        <family val="2"/>
      </rPr>
      <t>Uso exclusivo de COLMENA SEGUROS</t>
    </r>
  </si>
  <si>
    <t>6-Misión diplomática, consular o de organismos multilaterales no sometidos a la legislación colombiana</t>
  </si>
  <si>
    <t>Campo de Actividad Económica</t>
  </si>
  <si>
    <t>60-Edil junta administradora local no beneficiario del fondo de solidaridad pensional</t>
  </si>
  <si>
    <t>09-Cotizante pensionado con mesada superior  a 25 SMLMV</t>
  </si>
  <si>
    <t>7-Organizaciones administradoras del programa de hogares de bienestar</t>
  </si>
  <si>
    <t>Prorroga contrato</t>
  </si>
  <si>
    <r>
      <t xml:space="preserve">CONTRATO MADRE </t>
    </r>
    <r>
      <rPr>
        <b/>
        <sz val="8"/>
        <color indexed="10"/>
        <rFont val="Gill Sans MT"/>
        <family val="2"/>
      </rPr>
      <t>(OBLITARORIO)</t>
    </r>
  </si>
  <si>
    <r>
      <t>FECHA RADICACIÓN (DD/MM/AAAA)</t>
    </r>
    <r>
      <rPr>
        <b/>
        <sz val="8"/>
        <color indexed="10"/>
        <rFont val="Gill Sans MT"/>
        <family val="2"/>
      </rPr>
      <t xml:space="preserve"> (OBLITARORIO)</t>
    </r>
  </si>
  <si>
    <r>
      <t xml:space="preserve">IDENTIFICACION CONSULTOR COMERCIAL </t>
    </r>
    <r>
      <rPr>
        <b/>
        <sz val="8"/>
        <color indexed="10"/>
        <rFont val="Gill Sans MT"/>
        <family val="2"/>
      </rPr>
      <t>(OBLITARORIO)</t>
    </r>
  </si>
  <si>
    <r>
      <t xml:space="preserve">NOMBRE CONSULTOR COMERCIAL </t>
    </r>
    <r>
      <rPr>
        <b/>
        <sz val="8"/>
        <color indexed="10"/>
        <rFont val="Gill Sans MT"/>
        <family val="2"/>
      </rPr>
      <t>(OBLIGATORIO)</t>
    </r>
  </si>
  <si>
    <t>8-Pagador de aportes de los concejales municipales o distritales</t>
  </si>
  <si>
    <t>Traslado de ARL</t>
  </si>
  <si>
    <t>9-Pagador de aportes contrato sindical</t>
  </si>
  <si>
    <t>F</t>
  </si>
  <si>
    <t>Cesión de Contrato</t>
  </si>
  <si>
    <t>INDIVIDUAL</t>
  </si>
  <si>
    <t>10-Pagador programa de reincorporación</t>
  </si>
  <si>
    <t>Terminación Anticipada</t>
  </si>
  <si>
    <t>Estudiante (relación docencia-servicio)</t>
  </si>
  <si>
    <t>COLECTIVA</t>
  </si>
  <si>
    <t>Terminación del Contrato</t>
  </si>
  <si>
    <t>Pensionado</t>
  </si>
  <si>
    <t>II. INFORMACIÓN CONTRATANTE</t>
  </si>
  <si>
    <t>Madre Comunitaria</t>
  </si>
  <si>
    <t>Aprendices SENA etapa productiva</t>
  </si>
  <si>
    <r>
      <t xml:space="preserve">TIPO DOCUMENTO 
</t>
    </r>
    <r>
      <rPr>
        <b/>
        <sz val="8"/>
        <color indexed="10"/>
        <rFont val="Gill Sans MT"/>
        <family val="2"/>
      </rPr>
      <t>(OBLIGATORIO)</t>
    </r>
  </si>
  <si>
    <r>
      <t xml:space="preserve">N° DOCUMENTO
</t>
    </r>
    <r>
      <rPr>
        <b/>
        <sz val="8"/>
        <color indexed="10"/>
        <rFont val="Gill Sans MT"/>
        <family val="2"/>
      </rPr>
      <t>(OBLIGATORIO)</t>
    </r>
  </si>
  <si>
    <r>
      <t xml:space="preserve">NOMBRE O RAZÓN SOCIAL
</t>
    </r>
    <r>
      <rPr>
        <b/>
        <sz val="8"/>
        <color indexed="10"/>
        <rFont val="Gill Sans MT"/>
        <family val="2"/>
      </rPr>
      <t>(OBLIGATORIO)</t>
    </r>
  </si>
  <si>
    <r>
      <t xml:space="preserve">DIRECCIÓN PRINCIPAL 
</t>
    </r>
    <r>
      <rPr>
        <b/>
        <sz val="8"/>
        <color indexed="10"/>
        <rFont val="Gill Sans MT"/>
        <family val="2"/>
      </rPr>
      <t xml:space="preserve"> (OBLIGATORIO)</t>
    </r>
  </si>
  <si>
    <r>
      <t xml:space="preserve">DEPARTAMENTO  
</t>
    </r>
    <r>
      <rPr>
        <b/>
        <sz val="8"/>
        <color indexed="10"/>
        <rFont val="Gill Sans MT"/>
        <family val="2"/>
      </rPr>
      <t>(OBLIGATORIO)</t>
    </r>
  </si>
  <si>
    <r>
      <t xml:space="preserve">MUNICIPIO 
</t>
    </r>
    <r>
      <rPr>
        <b/>
        <sz val="8"/>
        <color indexed="10"/>
        <rFont val="Gill Sans MT"/>
        <family val="2"/>
      </rPr>
      <t>(OBLIGATORIO)</t>
    </r>
  </si>
  <si>
    <r>
      <t xml:space="preserve">ZONA (RURAL/ URBANA)
</t>
    </r>
    <r>
      <rPr>
        <b/>
        <sz val="8"/>
        <color indexed="10"/>
        <rFont val="Gill Sans MT"/>
        <family val="2"/>
      </rPr>
      <t>(OBLIGATORIO)</t>
    </r>
  </si>
  <si>
    <t>LOCALIDAD O COMUNA 
(SI EXISTE EN LA CIUDAD)</t>
  </si>
  <si>
    <r>
      <t xml:space="preserve">TELÉFONO
</t>
    </r>
    <r>
      <rPr>
        <b/>
        <sz val="8"/>
        <color indexed="10"/>
        <rFont val="Gill Sans MT"/>
        <family val="2"/>
      </rPr>
      <t xml:space="preserve"> (OBLIGATORIO)</t>
    </r>
  </si>
  <si>
    <r>
      <t xml:space="preserve">CELULAR
</t>
    </r>
    <r>
      <rPr>
        <b/>
        <sz val="8"/>
        <color indexed="10"/>
        <rFont val="Gill Sans MT"/>
        <family val="2"/>
      </rPr>
      <t xml:space="preserve"> (OBLIGATORIO)</t>
    </r>
  </si>
  <si>
    <r>
      <t xml:space="preserve">CORREO ELECTRÓNICO
</t>
    </r>
    <r>
      <rPr>
        <b/>
        <sz val="8"/>
        <color indexed="10"/>
        <rFont val="Gill Sans MT"/>
        <family val="2"/>
      </rPr>
      <t>(OBLIGATORIO)</t>
    </r>
  </si>
  <si>
    <r>
      <t xml:space="preserve">CÓDIGO ACTIVIDAD ECONÓMICA  
</t>
    </r>
    <r>
      <rPr>
        <b/>
        <sz val="8"/>
        <color indexed="10"/>
        <rFont val="Gill Sans MT"/>
        <family val="2"/>
      </rPr>
      <t>(OBLIGATORIO CUANDO LA EMPRESA NO ESTÉ AFILIADA)</t>
    </r>
  </si>
  <si>
    <r>
      <t xml:space="preserve">NOMBRE ACTIVIDAD ECONÓMICA  
</t>
    </r>
    <r>
      <rPr>
        <b/>
        <sz val="8"/>
        <color indexed="10"/>
        <rFont val="Gill Sans MT"/>
        <family val="2"/>
      </rPr>
      <t>(OBLIGATORIO CUANDO LA EMPRESA NO ESTÉ AFILIADA)</t>
    </r>
  </si>
  <si>
    <r>
      <t xml:space="preserve">NATURALEZA JURÍDICA DE LA EMPRESA  
</t>
    </r>
    <r>
      <rPr>
        <b/>
        <sz val="8"/>
        <color indexed="10"/>
        <rFont val="Gill Sans MT"/>
        <family val="2"/>
      </rPr>
      <t>(OBLIGATORIO CUANDO LA EMPRESA NO ESTÉ AFILIADA)</t>
    </r>
  </si>
  <si>
    <r>
      <t xml:space="preserve">TIPO DE AFILIACION  
</t>
    </r>
    <r>
      <rPr>
        <b/>
        <sz val="8"/>
        <color indexed="10"/>
        <rFont val="Gill Sans MT"/>
        <family val="2"/>
      </rPr>
      <t>(OBLIGATORIO CUANDO LA EMPRESA NO ESTÉ AFILIADA)</t>
    </r>
  </si>
  <si>
    <r>
      <t xml:space="preserve">TIPO DE APORTANTE  
</t>
    </r>
    <r>
      <rPr>
        <b/>
        <sz val="8"/>
        <color indexed="10"/>
        <rFont val="Gill Sans MT"/>
        <family val="2"/>
      </rPr>
      <t>(OBLIGATORIO CUANDO LA EMPRESA NO ESTÉ AFILIADA)</t>
    </r>
  </si>
  <si>
    <t>PRESENCIAL</t>
  </si>
  <si>
    <t>TELETRABAJADOR</t>
  </si>
  <si>
    <t>III. DATOS DEL TRABAJADOR Y/O  CONTRATISTA</t>
  </si>
  <si>
    <t>IV.  INFORMACIÓN DEL CONTRATO</t>
  </si>
  <si>
    <t>V. DATOS DEL CENTRO DE TRABAJO DONDE SE REALIZA LA LABOR</t>
  </si>
  <si>
    <r>
      <t xml:space="preserve">Nº CONTRATO INDEPENDIENTE
</t>
    </r>
    <r>
      <rPr>
        <b/>
        <sz val="8"/>
        <color indexed="10"/>
        <rFont val="Gill Sans MT"/>
        <family val="2"/>
      </rPr>
      <t>Uso exclusivo de COLNMENA SEGUROS</t>
    </r>
  </si>
  <si>
    <r>
      <t xml:space="preserve">TIPO TRAMITE </t>
    </r>
    <r>
      <rPr>
        <b/>
        <sz val="8"/>
        <color indexed="10"/>
        <rFont val="Gill Sans MT"/>
        <family val="2"/>
      </rPr>
      <t>(OBLIGATORIO)</t>
    </r>
  </si>
  <si>
    <r>
      <t xml:space="preserve">TIPO NOVEDAD
</t>
    </r>
    <r>
      <rPr>
        <b/>
        <sz val="8"/>
        <color indexed="10"/>
        <rFont val="Gill Sans MT"/>
        <family val="2"/>
      </rPr>
      <t>(Diligenciar solo si el tipo de trámite es NOVEDAD)</t>
    </r>
  </si>
  <si>
    <r>
      <t xml:space="preserve">FECHA INICIO COBERTURA (DD/MM/AAAA)      </t>
    </r>
    <r>
      <rPr>
        <b/>
        <sz val="8"/>
        <color indexed="10"/>
        <rFont val="Gill Sans MT"/>
        <family val="2"/>
      </rPr>
      <t>Uso exclusivo de COLMENA SEGUROS</t>
    </r>
  </si>
  <si>
    <r>
      <t>FECHA  DE NOVEDAD (DD/MM/AAAA)</t>
    </r>
    <r>
      <rPr>
        <b/>
        <sz val="8"/>
        <color indexed="10"/>
        <rFont val="Gill Sans MT"/>
        <family val="2"/>
      </rPr>
      <t xml:space="preserve"> (OBLIGATORIO)      </t>
    </r>
  </si>
  <si>
    <r>
      <t xml:space="preserve">NUMERO DOCUMENTO 
</t>
    </r>
    <r>
      <rPr>
        <b/>
        <sz val="8"/>
        <color indexed="10"/>
        <rFont val="Gill Sans MT"/>
        <family val="2"/>
      </rPr>
      <t>(OBLIGATORIO)</t>
    </r>
  </si>
  <si>
    <r>
      <t xml:space="preserve">1er APELLIDO
</t>
    </r>
    <r>
      <rPr>
        <b/>
        <sz val="8"/>
        <color indexed="10"/>
        <rFont val="Gill Sans MT"/>
        <family val="2"/>
      </rPr>
      <t>(OBLIGATORIO)</t>
    </r>
  </si>
  <si>
    <r>
      <t xml:space="preserve">2do APELLIDO </t>
    </r>
    <r>
      <rPr>
        <b/>
        <sz val="8"/>
        <color indexed="10"/>
        <rFont val="Gill Sans MT"/>
        <family val="2"/>
      </rPr>
      <t>(OBLIGATORIO)</t>
    </r>
  </si>
  <si>
    <r>
      <t xml:space="preserve">1er NOMBRE </t>
    </r>
    <r>
      <rPr>
        <b/>
        <sz val="8"/>
        <color indexed="10"/>
        <rFont val="Gill Sans MT"/>
        <family val="2"/>
      </rPr>
      <t>(OBLIGATORIO)</t>
    </r>
  </si>
  <si>
    <t>2do NOMBRE</t>
  </si>
  <si>
    <r>
      <t xml:space="preserve">FECHA NACIMIENTO (DD/MM/AAAA)
</t>
    </r>
    <r>
      <rPr>
        <b/>
        <sz val="8"/>
        <color indexed="10"/>
        <rFont val="Gill Sans MT"/>
        <family val="2"/>
      </rPr>
      <t>(OBLIGATORIO)</t>
    </r>
  </si>
  <si>
    <r>
      <t xml:space="preserve">DIRECCIÓN 
</t>
    </r>
    <r>
      <rPr>
        <b/>
        <sz val="8"/>
        <color indexed="10"/>
        <rFont val="Gill Sans MT"/>
        <family val="2"/>
      </rPr>
      <t xml:space="preserve"> (OBLIGATORIO)</t>
    </r>
  </si>
  <si>
    <r>
      <t xml:space="preserve">DEPARTAMENTO 
</t>
    </r>
    <r>
      <rPr>
        <b/>
        <sz val="8"/>
        <color indexed="10"/>
        <rFont val="Gill Sans MT"/>
        <family val="2"/>
      </rPr>
      <t xml:space="preserve"> (OBLIGATORIO)</t>
    </r>
  </si>
  <si>
    <r>
      <t xml:space="preserve">MUNICIPIO 
</t>
    </r>
    <r>
      <rPr>
        <b/>
        <sz val="8"/>
        <color indexed="10"/>
        <rFont val="Gill Sans MT"/>
        <family val="2"/>
      </rPr>
      <t xml:space="preserve"> (OBLIGATORIO)</t>
    </r>
  </si>
  <si>
    <r>
      <t xml:space="preserve">ZONA (RURAL/URBANA)
</t>
    </r>
    <r>
      <rPr>
        <b/>
        <sz val="8"/>
        <color indexed="10"/>
        <rFont val="Gill Sans MT"/>
        <family val="2"/>
      </rPr>
      <t xml:space="preserve"> (OBLIGATORIO)</t>
    </r>
  </si>
  <si>
    <t>LOCALIDAD O COMUNA (SI EXISTE EN LA CIUDAD)</t>
  </si>
  <si>
    <r>
      <t xml:space="preserve">TELÉFONO FIJO
</t>
    </r>
    <r>
      <rPr>
        <b/>
        <sz val="8"/>
        <color indexed="10"/>
        <rFont val="Gill Sans MT"/>
        <family val="2"/>
      </rPr>
      <t xml:space="preserve"> (OBLIGATORIO)</t>
    </r>
  </si>
  <si>
    <r>
      <t xml:space="preserve">TELÉFONO CELULAR
</t>
    </r>
    <r>
      <rPr>
        <b/>
        <sz val="8"/>
        <color indexed="10"/>
        <rFont val="Gill Sans MT"/>
        <family val="2"/>
      </rPr>
      <t xml:space="preserve"> (OBLIGATORIO)</t>
    </r>
  </si>
  <si>
    <r>
      <t xml:space="preserve">E.P.S. ACTUAL
</t>
    </r>
    <r>
      <rPr>
        <b/>
        <sz val="8"/>
        <color indexed="10"/>
        <rFont val="Gill Sans MT"/>
        <family val="2"/>
      </rPr>
      <t>(OBLIGATORIO)</t>
    </r>
  </si>
  <si>
    <r>
      <t xml:space="preserve">CÓDIGO E.P.S. ACTUAL
</t>
    </r>
    <r>
      <rPr>
        <b/>
        <sz val="8"/>
        <color indexed="10"/>
        <rFont val="Gill Sans MT"/>
        <family val="2"/>
      </rPr>
      <t>Uso exclusivo de COLMENA SEGUROS</t>
    </r>
  </si>
  <si>
    <r>
      <t xml:space="preserve">A.F.P ACTUAL
</t>
    </r>
    <r>
      <rPr>
        <b/>
        <sz val="8"/>
        <color indexed="10"/>
        <rFont val="Gill Sans MT"/>
        <family val="2"/>
      </rPr>
      <t>(OBLIGATORIO)</t>
    </r>
  </si>
  <si>
    <r>
      <t xml:space="preserve">CÓDIGO A.F.P. ACTUAL
</t>
    </r>
    <r>
      <rPr>
        <b/>
        <sz val="8"/>
        <color indexed="10"/>
        <rFont val="Gill Sans MT"/>
        <family val="2"/>
      </rPr>
      <t>Uso exclusivo de COLMENA SEGUROS</t>
    </r>
  </si>
  <si>
    <r>
      <t xml:space="preserve">ARL ANTERIOR </t>
    </r>
    <r>
      <rPr>
        <b/>
        <sz val="8"/>
        <color indexed="10"/>
        <rFont val="Gill Sans MT"/>
        <family val="2"/>
      </rPr>
      <t>(OBLIGATORIO)</t>
    </r>
  </si>
  <si>
    <r>
      <t xml:space="preserve">CÓDIGO A.R.L. ANTERIOR
</t>
    </r>
    <r>
      <rPr>
        <b/>
        <sz val="8"/>
        <color indexed="10"/>
        <rFont val="Gill Sans MT"/>
        <family val="2"/>
      </rPr>
      <t>Uso exclusivo de COLMENA SEGUROS</t>
    </r>
  </si>
  <si>
    <t>TIPO DE COTIZANTE 
(COD. Y DESCRIPCION)</t>
  </si>
  <si>
    <t>SUBTIPO DE COTIZANTE ( SOLO SI APLICA)</t>
  </si>
  <si>
    <r>
      <t xml:space="preserve">MODALIDAD
</t>
    </r>
    <r>
      <rPr>
        <b/>
        <sz val="8"/>
        <color indexed="10"/>
        <rFont val="Gill Sans MT"/>
        <family val="2"/>
      </rPr>
      <t>(OBLIGATORIO)</t>
    </r>
  </si>
  <si>
    <r>
      <t xml:space="preserve">TIPO DE CONTRATO </t>
    </r>
    <r>
      <rPr>
        <b/>
        <sz val="8"/>
        <color indexed="10"/>
        <rFont val="Gill Sans MT"/>
        <family val="2"/>
      </rPr>
      <t>(OBLIGATORIO)</t>
    </r>
  </si>
  <si>
    <r>
      <t xml:space="preserve">SUMINISTRO DE TRANSPORTE POR PARTE DEL  CONTRATANTE </t>
    </r>
    <r>
      <rPr>
        <b/>
        <sz val="8"/>
        <color indexed="10"/>
        <rFont val="Gill Sans MT"/>
        <family val="2"/>
      </rPr>
      <t>(OBLIGATORIO)</t>
    </r>
  </si>
  <si>
    <r>
      <t xml:space="preserve">FECHA INICIO DEL CONTRATO (DD/MM/AAAA) </t>
    </r>
    <r>
      <rPr>
        <b/>
        <sz val="8"/>
        <color indexed="10"/>
        <rFont val="Gill Sans MT"/>
        <family val="2"/>
      </rPr>
      <t>(OBLIGATORIO)</t>
    </r>
  </si>
  <si>
    <r>
      <t xml:space="preserve">FECHA TERMINACIÓN DEL CONTRATO (DD/MM/AAAA) </t>
    </r>
    <r>
      <rPr>
        <b/>
        <sz val="8"/>
        <color indexed="10"/>
        <rFont val="Gill Sans MT"/>
        <family val="2"/>
      </rPr>
      <t>(OBLIGATORIO)</t>
    </r>
  </si>
  <si>
    <t>NÚMERO DE MESES DEL CONTRATO</t>
  </si>
  <si>
    <r>
      <t xml:space="preserve">VALOR TOTAL DEL CONTRATO </t>
    </r>
    <r>
      <rPr>
        <b/>
        <sz val="8"/>
        <color indexed="10"/>
        <rFont val="Gill Sans MT"/>
        <family val="2"/>
      </rPr>
      <t>(OBLIGATORIO)</t>
    </r>
  </si>
  <si>
    <r>
      <t xml:space="preserve">VALOR MENSUAL DEL  CONTRATO </t>
    </r>
    <r>
      <rPr>
        <b/>
        <sz val="8"/>
        <color indexed="10"/>
        <rFont val="Gill Sans MT"/>
        <family val="2"/>
      </rPr>
      <t>(OBLIGATORIO)</t>
    </r>
  </si>
  <si>
    <r>
      <t>INGRESO BASE DE COTIZACION</t>
    </r>
    <r>
      <rPr>
        <b/>
        <sz val="8"/>
        <color indexed="10"/>
        <rFont val="Gill Sans MT"/>
        <family val="2"/>
      </rPr>
      <t xml:space="preserve"> (OBLIGATORIO)</t>
    </r>
  </si>
  <si>
    <r>
      <t xml:space="preserve">CÓDIGO ACTIVIDAD ECONÓMICA A EJECUTAR 
</t>
    </r>
    <r>
      <rPr>
        <b/>
        <sz val="8"/>
        <color indexed="10"/>
        <rFont val="Gill Sans MT"/>
        <family val="2"/>
      </rPr>
      <t>(OBLIGATORIO)</t>
    </r>
  </si>
  <si>
    <r>
      <t xml:space="preserve">NOMBRE ACTIVIDAD ECONÓMICA A EJECUTAR 
</t>
    </r>
    <r>
      <rPr>
        <b/>
        <sz val="8"/>
        <color indexed="10"/>
        <rFont val="Gill Sans MT"/>
        <family val="2"/>
      </rPr>
      <t>(OBLIGATORIO)</t>
    </r>
  </si>
  <si>
    <r>
      <t xml:space="preserve">CLASE DE RIESGO DE LA ACTIVIDAD ECONÓMICA DEL INDEPENDIENTE
</t>
    </r>
    <r>
      <rPr>
        <b/>
        <sz val="8"/>
        <color indexed="10"/>
        <rFont val="Gill Sans MT"/>
        <family val="2"/>
      </rPr>
      <t>Uso exclusivo de COLMENA SEGUROS</t>
    </r>
  </si>
  <si>
    <r>
      <t xml:space="preserve">TASA DE RIESGO DE LA ACTIVIDAD ECONÓMICA DEL INDEPENDIENTE
</t>
    </r>
    <r>
      <rPr>
        <b/>
        <sz val="8"/>
        <color indexed="10"/>
        <rFont val="Gill Sans MT"/>
        <family val="2"/>
      </rPr>
      <t>Uso exclusivo de COLMENA SEGUROS</t>
    </r>
  </si>
  <si>
    <r>
      <t xml:space="preserve">DIAS EN QUE SE EJCUTA LA ACTIVIDAD </t>
    </r>
    <r>
      <rPr>
        <b/>
        <sz val="8"/>
        <color indexed="10"/>
        <rFont val="Gill Sans MT"/>
        <family val="2"/>
      </rPr>
      <t>(Indicar con X)</t>
    </r>
  </si>
  <si>
    <r>
      <t xml:space="preserve">HORARIO  EN QUE SE EJECUTARA LA ACTIVIDAD
 </t>
    </r>
    <r>
      <rPr>
        <b/>
        <sz val="8"/>
        <color indexed="10"/>
        <rFont val="Gill Sans MT"/>
        <family val="2"/>
      </rPr>
      <t>(marcar con X)</t>
    </r>
  </si>
  <si>
    <r>
      <t xml:space="preserve">CÓDIGO  CENTRO DE TRABAJO 
</t>
    </r>
    <r>
      <rPr>
        <b/>
        <sz val="8"/>
        <color indexed="10"/>
        <rFont val="Gill Sans MT"/>
        <family val="2"/>
      </rPr>
      <t>(OBLIGATORIO)</t>
    </r>
  </si>
  <si>
    <r>
      <t xml:space="preserve">NOMBRE CENTRO DE TRABAJO 
</t>
    </r>
    <r>
      <rPr>
        <b/>
        <sz val="8"/>
        <color indexed="10"/>
        <rFont val="Gill Sans MT"/>
        <family val="2"/>
      </rPr>
      <t>(OBLIGATORIO)</t>
    </r>
  </si>
  <si>
    <r>
      <t xml:space="preserve">CÓDIGO ACTIVIDAD ECONÓMICA CENTRO DE TRABAJO 
</t>
    </r>
    <r>
      <rPr>
        <b/>
        <sz val="8"/>
        <color indexed="10"/>
        <rFont val="Gill Sans MT"/>
        <family val="2"/>
      </rPr>
      <t>(OBLIGATORIO)</t>
    </r>
  </si>
  <si>
    <r>
      <t xml:space="preserve">CLASE DE RIESGO DE LA ACTIVIDAD ECONÓMICA DEL CENTRO DE TRABAJO
</t>
    </r>
    <r>
      <rPr>
        <b/>
        <sz val="8"/>
        <color indexed="10"/>
        <rFont val="Gill Sans MT"/>
        <family val="2"/>
      </rPr>
      <t>Uso exclusivo de COLMENA SEGUROS</t>
    </r>
  </si>
  <si>
    <r>
      <t xml:space="preserve">TASA DE RIESGO DE LA ACTIVIDAD ECONÓMICA DEL CENTRO DE TRABAJO
</t>
    </r>
    <r>
      <rPr>
        <b/>
        <sz val="8"/>
        <color indexed="10"/>
        <rFont val="Gill Sans MT"/>
        <family val="2"/>
      </rPr>
      <t>Uso exclusivo de COLMENA SEGUROS</t>
    </r>
  </si>
  <si>
    <r>
      <t xml:space="preserve">DIRECCION DEL CENTRO DE TRABAJO
</t>
    </r>
    <r>
      <rPr>
        <b/>
        <sz val="8"/>
        <color indexed="10"/>
        <rFont val="Gill Sans MT"/>
        <family val="2"/>
      </rPr>
      <t>(OBLIGATORIO CUANDO LA EMPRESA NO ESTÉ AFILIADA)</t>
    </r>
  </si>
  <si>
    <r>
      <t xml:space="preserve">DEPARTAMENTO CENTRO TRABAJO
</t>
    </r>
    <r>
      <rPr>
        <b/>
        <sz val="8"/>
        <color indexed="10"/>
        <rFont val="Gill Sans MT"/>
        <family val="2"/>
      </rPr>
      <t>(OBLIGATORIO CUANDO LA EMPRESA NO ESTÉ AFILIADA)</t>
    </r>
  </si>
  <si>
    <r>
      <t xml:space="preserve">CIUDAD DEL  CENTRO TRABAJO
</t>
    </r>
    <r>
      <rPr>
        <b/>
        <sz val="8"/>
        <color indexed="10"/>
        <rFont val="Gill Sans MT"/>
        <family val="2"/>
      </rPr>
      <t>(OBLIGATORIO CUANDO LA EMPRESA NO ESTÉ AFILIADA)</t>
    </r>
  </si>
  <si>
    <r>
      <t xml:space="preserve">ZONA (RURAL / URBANA)
</t>
    </r>
    <r>
      <rPr>
        <b/>
        <sz val="8"/>
        <color indexed="10"/>
        <rFont val="Gill Sans MT"/>
        <family val="2"/>
      </rPr>
      <t>(OBLIGATORIO CUANDO LA EMPRESA NO ESTÉ AFILIADA)</t>
    </r>
  </si>
  <si>
    <r>
      <t xml:space="preserve">TEL  CENTRO TRABAJO
</t>
    </r>
    <r>
      <rPr>
        <b/>
        <sz val="8"/>
        <color indexed="10"/>
        <rFont val="Gill Sans MT"/>
        <family val="2"/>
      </rPr>
      <t>(OBLIGATORIO CUANDO LA EMPRESA NO ESTÉ AFILIADA)</t>
    </r>
  </si>
  <si>
    <r>
      <t xml:space="preserve">CELULAR  CENTRO TRABAJO
</t>
    </r>
    <r>
      <rPr>
        <b/>
        <sz val="8"/>
        <color indexed="10"/>
        <rFont val="Gill Sans MT"/>
        <family val="2"/>
      </rPr>
      <t>(OBLIGATORIO CUANDO LA EMPRESA NO ESTÉ AFILIADA)</t>
    </r>
  </si>
  <si>
    <r>
      <t xml:space="preserve">CORREO ELECTRÓNICO  CENTRO TRABAJO
</t>
    </r>
    <r>
      <rPr>
        <b/>
        <sz val="8"/>
        <color indexed="10"/>
        <rFont val="Gill Sans MT"/>
        <family val="2"/>
      </rPr>
      <t>(OBLIGATORIO CUANDO LA EMPRESA NO ESTÉ AFILIADA)</t>
    </r>
  </si>
  <si>
    <t>LOCALIDAD/
COMUNA 
SI EXISTE EN LA CIUDAD</t>
  </si>
  <si>
    <t>Marque con una X las siguientes autorizaciones:</t>
  </si>
  <si>
    <t>Autorizaciones para que  la ARL reporte la información que se genere de la afiliación o del reporte de las novedades a la base de datos de afiliados vigentes y a las entidades públicas que por sus funciones la requieran.</t>
  </si>
  <si>
    <t>Autorizaciones para que la ARL maneje los datos personales del afiliado o del responsable de la afiliación de acuerdo con lo previsto en la ley 1581 de 2012 y el decreto 1377 de 2013 compilado en el decreto 1074 de  2015 único reglamento del sector comercio, industria y turismo</t>
  </si>
  <si>
    <t>Autorización para que la ARL envíe información al correo electrónico o al celular como mensajes de texto.</t>
  </si>
  <si>
    <t>CODIGO SUBTIPO COTIZANTE</t>
  </si>
  <si>
    <t>PENSIONADO</t>
  </si>
  <si>
    <t>Dependiente pensionado por vejez, jubilación o invalidez  activo</t>
  </si>
  <si>
    <t>Independiente pensionado por vejez, jubilación o invalidez  activo.</t>
  </si>
  <si>
    <t>Cotizante pensionado con mesada superior  a 25 SMLMV</t>
  </si>
  <si>
    <t>CONDUCTOR DE SERVICIO PUBLICO</t>
  </si>
  <si>
    <t>Conductores del servicio público de transporte terrestre automotor individual de pasajeros en vehículos de taxi.</t>
  </si>
  <si>
    <t>Conductores del servicio público de transporte terrestre automotor individual de pasajeros en vehículos de taxi, no obligado  a cotizar pensión. No cotiza a pensiones si se encuentra en alguna de las situaciones de los subtipos de cotizantes 1,2,3,4,5 y 6.</t>
  </si>
  <si>
    <t>OTRO SUB TIPO</t>
  </si>
  <si>
    <t>Cotizante perteneciente a un régimen exceptuado de pensiones o entidades autorizadas a recibir aportes exclusivamente de un grupo de sus propios trabajadores.</t>
  </si>
  <si>
    <t>Residente en el exterior afiliado voluntario al Sistema general de pensiones y/o afiliado facultativo al sistema de subsidio familiar.</t>
  </si>
  <si>
    <t>Independiente agremiado o asociado (aporte voluntario a SGRL)</t>
  </si>
  <si>
    <t>Independiente voluntario al Sistema General de Riesgos Laborales</t>
  </si>
  <si>
    <t>Independiente con contrato de prestación de servicios superior a 1 mes.</t>
  </si>
  <si>
    <t>Concejal o edil de Junta Administradora Local del Distrito Capital de Bogotá amparado por póliza de salud</t>
  </si>
  <si>
    <t>Concejal municipal o distrital no amparado con póliza de salud</t>
  </si>
  <si>
    <t>Concejal municipal o distrital o edil de junta administradora local no amparado con póliza de salud beneficiario del Fondo de Solidaridad Pensional.</t>
  </si>
  <si>
    <t>Edil junta administradora local no beneficiario del fondo de solidaridad pensional</t>
  </si>
  <si>
    <t>Tipo de contrato</t>
  </si>
  <si>
    <t>1-Civil</t>
  </si>
  <si>
    <t>2-Comercial</t>
  </si>
  <si>
    <t>3-Admnistrativo</t>
  </si>
  <si>
    <t>PRIMER APELLIDO</t>
  </si>
  <si>
    <t>SEGUNDO APELLIDO</t>
  </si>
  <si>
    <t>PRIMER NOMBRE</t>
  </si>
  <si>
    <t>SEGUNDO NOMBRE</t>
  </si>
  <si>
    <t>64-Trabajador penitenciario</t>
  </si>
  <si>
    <t>67-Voluntarios en primera Respuesta aporte solo a Riesgos Laborales</t>
  </si>
  <si>
    <t>Trabajador penitenciario</t>
  </si>
  <si>
    <t>ACTIVIDAD ESPECIAL 
(TRABAJO EN ALTURAS)</t>
  </si>
  <si>
    <t>NO DEFINIDO</t>
  </si>
  <si>
    <t>Trabajo en Alturas - Res. 4272/21</t>
  </si>
  <si>
    <r>
      <t xml:space="preserve">ACTIVIDAD ESPECIAL 
</t>
    </r>
    <r>
      <rPr>
        <b/>
        <sz val="8"/>
        <color indexed="10"/>
        <rFont val="Gill Sans MT"/>
        <family val="2"/>
      </rPr>
      <t>(TRABAJO EN ALTURAS)</t>
    </r>
  </si>
  <si>
    <t>PT</t>
  </si>
  <si>
    <t>Permiso por Proteccion Temporal : es un documento expedido por el Ministerio de Relaciones Exteriores mediante la Resolución 1365 de 2021, para los nacionales venezolanos.</t>
  </si>
  <si>
    <t>Tarjeta de Identidad: es el documento expedido por la Registraduría Nacional del Estado Civil con el que se identifican los menores de edad entre 7 y 17 años. Debe ser reemplazada por la cedula de ciudadania.</t>
  </si>
  <si>
    <t>Registro Civil de Nacimiento: es el documento expedido por una notaría pública con el que se identifican los menores de 7 años. Debe ser reemplazado por la tarjeta de identidad.</t>
  </si>
  <si>
    <t>Código actividad</t>
  </si>
  <si>
    <t xml:space="preserve">Sector/Sección </t>
  </si>
  <si>
    <t xml:space="preserve">División </t>
  </si>
  <si>
    <t>Grupo</t>
  </si>
  <si>
    <t>DESCRIPCIÓN DE ACTIVIDAD ECONÓMICA FINAL</t>
  </si>
  <si>
    <t>Fabricación de productos textiles</t>
  </si>
  <si>
    <t>Preparación, hilatura, tejeduría y acabado de productos textiles</t>
  </si>
  <si>
    <t xml:space="preserve">Tejeduría de productos textiles, incluye producción de hilados, tejidos y similares a mano o con equipo no motorizado.  </t>
  </si>
  <si>
    <t>Tejeduría de productos textiles, incluye la fabricación de artículos confeccionados de materiales textiles, a partir de tejidos de producción propia a mano o con equipo no motorizado.</t>
  </si>
  <si>
    <t>Fabricación de otros productos textiles</t>
  </si>
  <si>
    <t>Fabricación de tapetes y alfombras para pisos, incluye la fabricación de tapices, esteras, tapetes a mano o con equipo no motorizado.</t>
  </si>
  <si>
    <t>Confección de prendas de vestir</t>
  </si>
  <si>
    <t>Confección de prendas de vestir, excepto prendas de piel</t>
  </si>
  <si>
    <t>Confección de prendas de vestir, excepto prendas de piel, incluye pequeños talleres, confección de prendas de vestir sobre medidas y/o en serie, sombreros y gorros, incluso de piel, confección de ropa y confección de partes de los productos mencionados.</t>
  </si>
  <si>
    <t>COMERCIO AL POR MAYOR Y AL POR MENOR; REPARACIÓN DE VEHÍCULOS AUTOMOTORES Y MOTOCICLETAS</t>
  </si>
  <si>
    <t>Comercio, mantenimiento y reparación de vehículos automotores y
motocicletas, sus partes, piezas y accesorios</t>
  </si>
  <si>
    <t>Comercio, mantenimiento y reparación de motocicletas y de sus partes, piezas y accesorios</t>
  </si>
  <si>
    <t xml:space="preserve">Comercio comercio al por mayor y al por menor de motocicletas de sus partes, piezas y accesorios; incluye pequeños establecimientos comerciales que se dedican al mantenimiento y reparación de motocicletas de pequeña potencia o ciclomotores y trineos motorizados, nuevos y usados, sus partes, piezas y accesorios. </t>
  </si>
  <si>
    <t>Mantenimiento y reparación de motocicletas y de sus partes y piezas, incluye las actividades de mantenimiento y reparación de motocicletas y trineos motorizados, así como de todo tipo de partes y piezas de los mismos.</t>
  </si>
  <si>
    <t>Comercio al por mayor y en comisión o por contrata, excepto el comercio de vehículos automotores y motocicletas</t>
  </si>
  <si>
    <t>Comercio al por mayor a cambio de una retribución o por contrata</t>
  </si>
  <si>
    <t>Comercio al por mayor a cambio de una retribución o por contrata, incluye la a venta de: materias primas agropecuarias, animales vivos y aves muertas.</t>
  </si>
  <si>
    <t xml:space="preserve">Comercio al por mayor a cambio de una retribución o por contrata, incluye agentes dedicados a la venta de: materias primas agropecuarias, bebidas y tabaco; productos semiacabados textiles, prendas de vestir, pieles, casas de subasta al por mayor y comisionistas  y otros mayoristas que comercian en nombre y por cuenta de terceros;  actividades de las personas que ponen en contacto a vendedores y compradores y realizan transacciones comerciales en nombre de un ordenante (comprador), incluidas las realizadas por internet. </t>
  </si>
  <si>
    <t>Comercio al por mayor de materias primas agropecuarias; animales vivos</t>
  </si>
  <si>
    <t xml:space="preserve">Comercio al por mayor de materias primas agropecuarias; animales vivos incluye, comercio al por mayor de frutos y plantas ornamentales. </t>
  </si>
  <si>
    <t>Comercio al por mayor de materias primas agropecuarias; animales vivos incluye comercio al por mayor de materias primas agropecuarias; animales vivos y sus productos pieles en bruto, cueros, materiales, desperdicios, residuos y subproductos agropecuarios que se utilizan para producir alimentos para animales.</t>
  </si>
  <si>
    <t>Comercio al por mayor de alimentos, bebidas y tabaco</t>
  </si>
  <si>
    <t xml:space="preserve">Comercio al por mayor de productos alimenticios, incluye ventas de frutas, legumbres y hortalizas, productos lácteos, huevos y productos de huevos, aceites y grasas comestibles, productos de confitería, panadería y productos farináceos, café transformado, té, cacao y chocolate y especias, salsas, y otros preparados alimenticios. </t>
  </si>
  <si>
    <t xml:space="preserve">Comercio al por mayor de productos alimenticios, incluye el comercio al por mayor de alimentos procesados para animales domésticos. </t>
  </si>
  <si>
    <t>Comercio al por mayor de materias primas agropecuarias; animales vivos, incluye granos y semillas, frutos oleaginosos, flores, plantas y sus partes, tabaco en bruto, café pergamino (incluida la pasilla de producción), café trillado.</t>
  </si>
  <si>
    <t>Comercio al por mayor de artículos y enseres domésticos (incluidas prendas de vestir)</t>
  </si>
  <si>
    <t>Comercio al por mayor de productos textiles, productos confeccionados para uso doméstico, incluye .comercio al por mayor de todo tipo de productos textiles, elaborados con fibras naturales, artificiales, sintéticas y sus mezclas, hilados, tejidos y telas en general; comercio al por mayor de lencería y productos confeccionados para uso doméstico, como: frazadas,mantas de viaje, ropa de cama, cortinas, cenefas, entre otros, y otros artículos para el hogar, confeccionados con tejidos de cualquier material textil; comercio al por mayor de materiales básicos para fabricar alfombras y tapices; comercio al por mayor de artículos de mercería: agujas, hilo para coser, entre otros.</t>
  </si>
  <si>
    <t>Comercio al por mayor de prendas de vestir, incluye todo tipo de prendas de vestir (incluso las prendas de vestir de cuero), para hombres, mujeres, niños y bebés ropa interior, de dormir, de etiqueta, de trabajo, para practicar deportes, entre otros y de todo tipo de accesorios para prendas de vestir y de artículos elaborados en piel.</t>
  </si>
  <si>
    <t>Comercio al por mayor de calzado de cualquier material y para todo uso y partes para calzado.</t>
  </si>
  <si>
    <t>Comercio  al  por  mayor  de  aparatos  y  equipo  de  uso  doméstico,  incluye electrodomésticos y gas doméstico, refrigeradores,  lavadoras,  máquinas para secar ropa, máquinas lavaplatos, aspiradoras, aparatos para calefacción, hornos, asadores, estufas, calentadores, entre otros, para uso doméstico, amplificadores, consolas,  parlantes,  equipos  de  reproducción  de  sonido,  radio  televisión  y comunicaciones, discos, cintas, CD, DVD, Blu-ray Disc y demás dispositivos de almacenamiento de audio y de video grabados.</t>
  </si>
  <si>
    <t>Comercio  al  por  mayor  de  aparatos  y  equipo  de  uso  doméstico,  incluye  el comercio al por mayor de artículos y utensilios de uso doméstico tales como cubiertos, vajillas, artículos de iluminación, cristalería, artículos de cerámica y utensilios  de  madera,  de  mimbre  y  de  corcho  para  mesa,  tocador,  cocina  o similares.</t>
  </si>
  <si>
    <t>Comercio al por mayor de productos farmacéuticos, medicinales, cosméticos y de tocador,  incluye  productos  farmacéuticos  y  medicinales,  productos  botánicos, artículos de perfumería, cosméticos y jabones de tocador y jabones detergentes, además de los preparados orgánicos tensoactivos envase y empaque de dichos productos, cuando se realiza por cuenta propia.</t>
  </si>
  <si>
    <t>Comercio al por mayor de productos farmacéuticos, medicinales, cosméticos y de tocador, incluye el comercio al por mayor de artículos ortésicos y protésicos, drogas veterinarias y artículos para uso veterinario; envase y empaque de dichos productos, cuando se realiza por cuenta propia.</t>
  </si>
  <si>
    <t>Comercio al por mayor de otros utensilios domésticos n.c.p., incluye:  muebles colchones, somieres y artículos de uso doméstico n.c.p., bicicletas sus partes y accesorios,  material de limpieza y pulido (desodorizadores de ambientes, ceras artificiales, betunes, entre otros)., artículos fotográficos y ópticos (ej.: gafas de sol, binoculares, lupas),  juegos, juguetes, artículos de piñatería, relojes y artículos de joyería, artículos deportivos, artículos de viaje, de cuero natural y de imitación de cuero,  maletas,  bolsos  de  mano,  carteras,  y  artículos  de  talabartería  y guarnicionería (sillas de montar), paraguas, instrumentos musicales,  artículos de papelería, libros, revistas y periódicos entre otros.</t>
  </si>
  <si>
    <t>Comercio al por mayor de maquinaria y equipo</t>
  </si>
  <si>
    <t>Comercio  al  por  mayor  de  computadores,  equipo  periférico  y  programas  de informática.</t>
  </si>
  <si>
    <t>Comercio al por mayor de otros tipos de maquinaria y equipo n.c.p., incluye el comercio al por mayor de equipo, artículos e instrumentos médicos, quirúrgicos y para laboratorio, muebles, maquinaria y equipo de oficina excepto computadores y  equipo  periférico,  instrumentos  y  equipo  de  medición,  partes,  piezas  y accesorios.</t>
  </si>
  <si>
    <t>Comercio al por mayor especializado de otros productos</t>
  </si>
  <si>
    <t>Comercio al por mayor de combustibles sólidos, líquidos, gaseosos y productos conexos, incluye comercio al por mayor de grasas, lubricantes y aceites.</t>
  </si>
  <si>
    <t>Comercio al por mayor de materiales de construcción, artículos de ferretería, pinturas sin mezclado), productos de vidrio, equipo y materiales de fontanería y calefacción, incluye comercio al por mayor de pinturas y barnices (sin mezclado).</t>
  </si>
  <si>
    <t>Comercio al por mayor de productos químicos básicos, cauchos y plásticos en formas primarias y productos químicos de uso agropecuario, incluye materiales colorantes,  plástico  incluso  el  plástico  celular  (espuma),  caucho  en  formas primarias, el comercio al por mayor de sustancias químicas de uso industrial como:  anilina,  tinta  de  imprenta,  aceites  esenciales,  parafina,  aromas  y aromatizantes, el comercio al por mayor de abonos y derivados del almidón, colorantes, resinas sintéticas.</t>
  </si>
  <si>
    <t>Comercio al por mayor de otros productos n.c.p., incluye el comercio al por mayor de fibras textiles, papel a granel y piedras preciosas, suministros de embalaje.</t>
  </si>
  <si>
    <t>Comercio al por mayor no especializado</t>
  </si>
  <si>
    <t>Comercio al por mayor no especializado, incluye el comercio de una variedad de productos sin ninguna especialización en particular.</t>
  </si>
  <si>
    <t>Comercio al por menor (incluso el comercio al por menor de combustibles), excepto el de vehículos automotores y motocicletas</t>
  </si>
  <si>
    <t>Comercio al por menor en establecimientos no especializados</t>
  </si>
  <si>
    <t>Comercio  al  por  menor  en  establecimientos  no  especializados  con  surtido compuesto   principalmente   por   alimentos,   bebidas   o   tabaco,   incluye establecimientos no especializados de comercio al por menor de productos cuyo surtido está compuesto principalmente de alimentos (víveres en general) bebidas o tabaco, cosméticos, vestuario.</t>
  </si>
  <si>
    <t>Comercio  al  por  menor  en  establecimientos  no  especializados,  con  surtido compuesto principalmente por alimentos, bebidas o tabaco, incluye expendio de otras  mercancías  para  consumo  de  los  hogares  tales,  electrodomésticos, muebles, artículos de ferretería, entre otros</t>
  </si>
  <si>
    <t>Comercio  al  por  menor  en  establecimientos  no  especializados,  con  surtido compuesto  principalmente  por  productos  diferentes  de  alimentos  (víveres  en general), bebidas y tabaco; incluye los establecimientos denominados bazares, cacharrerías,  quincallerías,  con  surtido  diverso  de  mercancías  tales  como cosméticos, artículos escolares, mercerías, tarjetas, juguetería, fantasías, entre otros.</t>
  </si>
  <si>
    <t>Comercio al por menor de alimentos (víveres en general), bebidas y tabaco, en establecimientos especializados</t>
  </si>
  <si>
    <t>Comercio al por menor de leche, productos lácteos y huevos en establecimientos especializados,  incluye  comercio  al  por  menor  de  leche,  productos  lácteos (mantequilla,  quesos,  cuajadas,  cremas  de  leche,  yogur)  y  huevos,  sin autotransporte.</t>
  </si>
  <si>
    <t>Comercio al por menor de carnes (incluye aves de corral), productos cárnicos, pescado fresco, preparado o en conserva, mariscos y  productos de mar, en establecimientos  especializados,  incluye  venta  de  productos  cárnicos  y  de salsamentaria.</t>
  </si>
  <si>
    <t>Comercio al por menor de bebidas y productos del tabaco en establecimientos especializados, incluye cigarrerías y establecimientos especializados de bebidas alcohólicas y no alcohólicas para ser consumidas fuera del lugar de venta, el surtido de estos establecimientos está constituido principalmente por cervezas, aguardiente, vinos, champañas, aguas minerales naturales, gaseosas, jugos de fruta, entre otros.</t>
  </si>
  <si>
    <t>Comercio al por menor de bebidas y productos del tabaco en establecimientos especializados, incluye comercio al por menor de productos de tabaco tales como cigarros, cigarrillos, picaduras, tabaco para mascar y rapé y de hielo, helados y refrescos.</t>
  </si>
  <si>
    <t>Comercio al por menor de otros productos alimenticios n.c.p., en establecimientos especializados,  incluye  leche  en  polvo,  miel  natural,  avena  en  hojuelas,  sal común,  café,  té,  azúcar,  cacao,  especias,  entre  otros;  confitería  o  dulcería, preparados principalmente con azúcar, frutas, nueces secas confitadas, gomas de mascar, caramelos, turrones, jaleas, bocadillos, entre otros.</t>
  </si>
  <si>
    <t>Comercio al por menor de otros productos alimenticios n.c.p., en establecimientos especializados,  incluye  aceites  y  grasas  animales  y  vegetales,  almidones, productos farináceos, productos de panadería.</t>
  </si>
  <si>
    <t>Comercio al por menor de combustible, lubricantes, aditivos y productos de limpieza para automotores, en establecimientos especializados</t>
  </si>
  <si>
    <t>Comercio al por menor de lubricantes (aceites, grasas), aditivos y productos de limpieza para vehículos automotores, incluye: comercio al por menor de todo tipo de  lubricantes,  aditivos,  refrigerantes  y  productos  de  limpieza para  vehículos automotores, motocicletas, trineos motorizados y embarcaciones.</t>
  </si>
  <si>
    <t>Comercio al por menor de equipos de informática y de comunicaciones, en
establecimientos especializados</t>
  </si>
  <si>
    <t>Comercio  al  por  menor  de  computadores,  equipos  periféricos,  programas  de informática y equipos de telecomunicaciones en establecimientos especializados, incluye comercio al por menor de computadores, equipo periférico, consolas de videojuegos,  programas  de  informática  no  personalizados  y  de  equipos  de telecomunicaciones, como teléfonos celulares, buscapersonas etc.</t>
  </si>
  <si>
    <t>Comercio  al  por  menor  de  equipos  y  aparatos  de  sonido  y  de  video  en establecimientos especializados, incluye comercio al por menor de equipos radio y televisión, equipo estereofónico y aparatos de reproducción y de grabación de CD, DVD, Blu-ray Disc; demás dispositivos de almacenamiento y reproducción de audio y de video; de micrófonos, amplificadores, parlantes, consolas, entre otros.</t>
  </si>
  <si>
    <t>Comercio al por menor de otros enseres domésticos en establecimientos
especializados</t>
  </si>
  <si>
    <t>Comercio al por menor de productos textiles en establecimientos especializados, incluye el comercio de lana (y de otros hilados para tejer y bordar), tejidos de fibras textiles, afelpados y telas en general elaboradas con fibras naturales, artificiales y sintéticas., de mercería: agujas, hilo para coser, cintas, encajes ente otros.</t>
  </si>
  <si>
    <t>Comercio al por menor de artículos de ferretería, pinturas, barnices, lacas, vinilos, masillas,  esmaltes,  pigmentos  y  productos  de  vidrio  en  establecimientos especializados,  incluye  material  y  equipo  de  bricolaje  o  maquinaria  ligera  e implementos para industria en general.</t>
  </si>
  <si>
    <t>Comercio al por menor de artículos de ferretería, pinturas, barnices, lacas, vinilos, masillas,  esmaltes,  pigmentos  y  productos  de  vidrio  en  establecimientos especializados, incluye comercio al por menor de pinturas,</t>
  </si>
  <si>
    <t>Comercio al por menor de tapices, alfombras y cubrimientos para paredes y pisos en establecimientos especializados, incluye comercio de  tapices, alfombras y persianas, papel para empapelar y recubrimientos para pisos.</t>
  </si>
  <si>
    <t>Comercio al por menor de electrodomésticos y gas doméstico de uso doméstico; muebles y equipos de iluminación, incluye comercio al por menor de muebles, artículos  de  iluminación  y  todo  tipo  de  electrodomésticos  y  gasodomésticos: refrigeradores, lavadoras, máquinas para secar ropa, lavaplatos, aspiradoras, aparatos para calefacción, hornos, asadores, estufas, calentadores, entre otros.</t>
  </si>
  <si>
    <t>Comercio al por menor de artículos y utensilios de uso doméstico, incluye el comercio de cubiertos, vajilla, cristalería, y objetos de porcelana y de cerámica; productos  de  madera  corcho  y  mimbre,  instrumentos  musicales  y  partituras; lencería y todo tipo de confecciones para el hogar elaboradas en materiales textiles; ropa de cama, mantelería, toallas de baño, paños de cocina, cortinas, visillos, frazadas, cobertores, acolchados, etc., y otros artículos de uso doméstico.</t>
  </si>
  <si>
    <t>Comercio  al  por  menor  de  otros  artículos  domésticos  en  establecimientos especializados, incluye comercio de  enseres y aparatos de uso doméstico n.c.p, recuerdos, artesanías y artículos religiosos incluso velas,  sistemas de seguridad como dispositivos de cierre, cajas de caudales y cajas fuertes sin servicio de monitoreo, preparados para perfumar o desodorizar ambientes, preparados para limpiar  y  pulir  como  detergentes  y  preparados  para  lavar,  betunes,  lustres  y cremas para calzado, lustres y cremas para muebles, pisos y otros usos, comercio de paraguas, el comercio de monedas, billetes y estampillas de colección, de extintores.</t>
  </si>
  <si>
    <t>Comercio  al  por  menor  de  otros  artículos  domésticos  en  establecimientos especializados,   incluye   comercio   de   animales   domésticos   y   alimentos concentrados  para  los  mismos,  en  establecimientos.  Además,  incluye  las actividades propias de las tiendas que comercializan accesorios y suministros para mascotas.</t>
  </si>
  <si>
    <t>Comercio al por menor de artículos culturales y de entretenimiento en establecimientos especializados</t>
  </si>
  <si>
    <t>Comercio al por menor de libros, periódicos, materiales y artículos de papelería y escritorio en establecimientos especializados, incluye comercio al por menor de libros, revistas, periódicos y artículos de filatelia, papelería, útiles escolares y de escritorio, distintos de los de uso específico en oficina.</t>
  </si>
  <si>
    <t>Comercio   al   por   menor   de   artículos   deportivos   en   establecimientos especializados; incluye comercio al por menor de bicicletas, patines, monopatines, cañas de pescar, artículos para acampar, botes y demás artículos deportivos en general.</t>
  </si>
  <si>
    <t>Comercio al por menor de otros artículos culturales y de entretenimiento n.c.p. en establecimientos  especializados,  incluye  el  comercio  de:  discos  compactos, casetes de música, cintas de video y DVD, Blu-ray Disc y demás dispositivos de almacenamiento de audio y de video juegos, juguetes, artículos de piñatería y materiales para manualidades artísticas.</t>
  </si>
  <si>
    <t>Comercio al por menor de otros productos en establecimientos especializados</t>
  </si>
  <si>
    <t>Comercio al por menor de prendas de vestir y sus accesorios (incluye artículos de piel)  en  establecimientos  especializados,  incluye  comercio  al  por  menor  de prendas de vestir como guantes, corbatas, tirantes, etcétera., artículos de piel, accesorios de vestir y ropa deportiva.</t>
  </si>
  <si>
    <t>Comercio al por menor de todo tipo de calzado y artículos de cuero y sucedáneos del cuero en establecimientos especializados, incluye el comercio de calzados, artículos de cuero y accesorios de viaje de cuero natural y cuero artificial o de imitación, zapatos deportivos.</t>
  </si>
  <si>
    <t>Comercio al por menor de productos farmacéuticos y medicinales, cosméticos y artículos  de  tocador  en  establecimientos  especializados,  incluye  comercio  de productos  farmacéuticos,  medicinales,  botánicos,  homeopáticos,  ortopédicos, ortésicos y protésicos, cosméticos, farmacéuticos veterinarios, tiendas naturistas.</t>
  </si>
  <si>
    <t>Comercio  al  por  menor  de  otros  productos  nuevos  en  establecimientos especializados,   incluye   comercio   de   equipo   y   artículos    fotográficos, cinematográficos, ópticos y de precisión, relojes, joyas y artículos de plata en general,  armas,  municiones,  sellos  y  productos  no  alimenticios,  floristerías, actividades de galerías de arte comerciales.</t>
  </si>
  <si>
    <t>Comercio  al  por  menor  de  otros  productos  nuevos  en  establecimientos especializados, incluye comercio de artículos ópticos y de precisión, relojes, joyas y las actividades de ópticas.</t>
  </si>
  <si>
    <t>Comercio al por menor de artículos de segunda mano, incluye comercio de libros, antigüedades,   prendas   de   vestir   y   otros   artículos   de   segunda   mano, comercialización de artículos mediante contrato de compraventa con pacto de retroventa, casas de subastas (al por menor).</t>
  </si>
  <si>
    <t>Comercio al por menor en puestos de venta móviles</t>
  </si>
  <si>
    <t>Comercio al por menor de alimentos, bebidas y tabaco en puestos de venta móviles, incluye venta de alimentos, bebidas y tabaco en puestos de venta y mercados.</t>
  </si>
  <si>
    <t>Comercio al por menor de productos textiles, prendas de vestir y calzado en puestos de venta móviles, incluye comercio al por menor de productos textiles, prendas de vestir y calzado en puestos de venta y mercados.</t>
  </si>
  <si>
    <t>Comercio al por menor de otros productos en puestos de venta móviles, incluye comercio al por menor de otros productos en puestos de venta y mercados como por ejemplo: tapices y alfombras, libros, juguetes, aparatos de uso doméstico; productos electrónicos de consumo, grabaciones de música y video, etcétera.</t>
  </si>
  <si>
    <t>Comercio al por menor no realizado en establecimientos, puestos de venta o mercados</t>
  </si>
  <si>
    <t>Comercio al por menor realizado a través de internet, incluye la venta directa y subastas a través de internet.</t>
  </si>
  <si>
    <t>Comercio al por menor realizado a través de casas de venta o por correo, incluye ventas directas a través de televisión, radio y teléfono por anuncios, catálogos o cualquier otro medio de publicidad.</t>
  </si>
  <si>
    <t>Otros tipos de comercio al por menor no realizado en establecimientos, puestos de venta o mercados, incluye  comercio al por menor de productos de todo tipo como las ventas directas y ventas realizadas por vendedores a domicilio, venta mediante máquinas expendedoras y a cambio de una retribución o por contrata, agentes comisionistas (no en almacenes) , actividades de subastas diferentes de las  realizadas  por  internet;  venta  directa  de  combustible  (combustible  para calefacción, leña) entregado directamente en los establecimientos de los clientes.</t>
  </si>
  <si>
    <t>ALOJAMIENTO Y SERVICIO DE COMIDA</t>
  </si>
  <si>
    <t>Actividades de servicios de comidas y bebidas</t>
  </si>
  <si>
    <t>Actividades de restaurantes, cafeterías y servicio móvil de comidas</t>
  </si>
  <si>
    <t>Expendio  de  comidas  preparadas  en  cafeterías,  incluye  la  preparación  y  el expendio de alimentos para su consumo inmediato, mediante el servicio a la mesa. Por lo general, estos establecimientos expenden alimentos ligeros (que no constituyen comidas completas) que pueden ser o no, preparados dentro del establecimiento.  No  presentan  una  decoración  estandarizada  y  pueden  o  no suministrar bebidas alcohólicas y no alcohólicas.</t>
  </si>
  <si>
    <t>INFORMACIÓN Y COMUNICACIONES</t>
  </si>
  <si>
    <t>Actividades de edición</t>
  </si>
  <si>
    <t>Edición de programas de informática (software)</t>
  </si>
  <si>
    <t>Edición de programas de informática (software), incluye la edición  de programas informáticos comerciales (no personalizados), sistemas operativos, aplicaciones comerciales y otras aplicaciones, Juegos informáticos para todas las plataformas</t>
  </si>
  <si>
    <t>Desarrollo de sistemas informáticos (planificación, análisis, diseño, programación, pruebas), consultoría informática y actividades
relacionadas</t>
  </si>
  <si>
    <t>Actividades de desarrollo de sistemas informáticos (planificación, análisis, diseño, programación, pruebas), incluye análisis, diseño de la estructura, el contenido y/o escritura del código informático, programas de sistemas operativos, aplicaciones de  programas  informáticos,  bases  de  datos,  desarrollo  de  soluciones  web, personalización de programas informáticos.</t>
  </si>
  <si>
    <t>Actividades  de  consultoría  informática  y  actividades  de  administración  de instalaciones  informáticas,  incluye  servicios  de  consultoría  en  el  diseño  de sistemas de administración de información y en equipos de informática, servicios de  gerencia  y  operación  en  sitio  de  sistemas  informáticos  y/o  instalaciones informáticas de procesamiento de datos.</t>
  </si>
  <si>
    <t>Actividades  de  consultoría  informática  y  actividades  de  administración  de instalaciones informáticas, incluye los servicios de consultoría para sistemas de ingeniería y fabricación asistida por computador y análisis de requerimientos para la instalación de equipos informáticos, la planificación y el diseño de los sistemas informáticos que integran el equipo (hardware), programas informáticos (software) y tecnologías de las comunicaciones (incluye redes de área local [LAN], red de área extensa [WAN], entre otras).</t>
  </si>
  <si>
    <t>Otras actividades de las tecnologías de información y las actividades relacionadas con informática no clasificadas en otras partes, incluye la recuperación de la información de los ordenadores en casos de desastre informático, configuración, instalación de software o programas informáticos.</t>
  </si>
  <si>
    <t>Actividades de servicios de información</t>
  </si>
  <si>
    <t>Procesamiento de datos, alojamiento (hosting) y actividades relacionadas; portales web</t>
  </si>
  <si>
    <t>Procesamiento de datos, alojamiento (hosting) y actividades relacionadas, incluye suministro   de   infraestructura   para   servicios   de   hosting,   servicios   de procesamiento de datos y actividades conexas relacionadas, alojamiento de sitios web, servicios de transmisión de secuencias de video por internet (streaming), aplicaciones, suministro a los clientes de acceso en tiempo compartido a servicios centrales.</t>
  </si>
  <si>
    <t>Procesamiento de datos, alojamiento (hosting) y actividades relacionadas, incluye el   funcionamiento   de   oficinas   de   servicio   de   informática   dedicadas   al procesamiento de datos y alojamiento web, el suministro de servicio de registro, tabulación, digitación de datos, escaneo óptico de datos y de documentos.</t>
  </si>
  <si>
    <t>Portales web, incluye la explotación de los sitios web para generar y mantener extensas bases de datos y de contenido en un formato de fácil búsqueda, portales de internet y que funcionan como portales de internet, tales como sitios de medios de difusión que proporcionan los contenidos que se actualizan de forma periódica.</t>
  </si>
  <si>
    <t>Otras actividades de servicio de información</t>
  </si>
  <si>
    <t>Otras actividades de servicio de información n.c.p., incluye otras actividades de servicio de información no clasificadas en otra parte, tales como: servicios de información telefónica; servicios de búsqueda de información, a cambio de una retribución o por contrata; servicios de selección de noticias, servicios de recorte de noticias, servicio de elaboración de hojas de vida, servicio de escritura de discursos, traducción y transcripción de textos.</t>
  </si>
  <si>
    <t>ACTIVIDADES FINANCIERAS Y SEGUROS</t>
  </si>
  <si>
    <t>Actividades de servicios financieros, excepto las de seguros y de pensiones</t>
  </si>
  <si>
    <t>Intermediación monetaria</t>
  </si>
  <si>
    <t>Banco  Central,  incluye  actuar  como  autoridad  monetaria,  cambiaria  y  como agente fiscal en la contratación de créditos internos y externos, recepción de depósitos   usados   en   operaciones   de   compensación   entre   instituciones financieras, la inversión, el depósito en custodia y la disposición de las reservas internacionales  de  divisas,  emisión  y  administración  de  la  moneda  nacional; ejercer la función de banco del Gobierno y ser banquero y prestamista de última instancia de los establecimientos de crédito públicos y privados; otorgamiento de créditos o garantías a favor del Estado y la recepción en depósito de fondos de la nación y de las entidades públicas; servir como agente del Gobierno en la edición, colocación y administración en el mercado de los títulos de deuda pública.</t>
  </si>
  <si>
    <t>Bancos  comerciales,  incluye  la  captación  de  recursos  en  cuenta  corriente bancaria, captación de otros depósitos a la vista o a término (cuentas de ahorro, certificados de depósito a término [CDT], entre otros), transferibles por cheque o medio electrónico, con el objeto de realizar operaciones activas de crédito.</t>
  </si>
  <si>
    <t>Otros tipos de intermediación monetaria</t>
  </si>
  <si>
    <t>Actividades de las corporaciones financieras, incluye la captación de recursos a término, a través de depósitos o de instrumentos de deuda a plazo.</t>
  </si>
  <si>
    <t>Actividades de las compañías de financiamiento, incluye la captación de recursos mediante depósitos a término, con el objeto primordial de realizar operaciones activas de crédito para facilitar la comercialización de bienes y servicios y realizar operaciones de arrendamiento financiero o leasing.</t>
  </si>
  <si>
    <t>Banca de segundo piso, incluye instituciones de otorgamiento de crédito a largo plazo  en  forma  de  crédito  de  fomento  a  los  diferentes  sectores  productivos prioritarios de la economía nacional y a los segmentos empresariales, a través de mecanismos de redescuento, mediante intermediarios financieros autorizados; se incluyen  entidades  como  Bancoldex  y  Findeter,  que  emiten  certificados  de depósito a término.</t>
  </si>
  <si>
    <t>Actividades de las cooperativas financieras, incluye captación de depósitos, a la vista o a término de asociados o de terceros para colocarlos nuevamente a través de operaciones activas de crédito y, en general, el aprovechamiento o la inversión.</t>
  </si>
  <si>
    <t>Fideicomisos, fondos (incluye fondos de cesantías) y entidades financieras similares</t>
  </si>
  <si>
    <t>Fideicomisos, fondos y entidades financieras similares, incluye los fideicomisos, legados o cuentas de agencia, administrados en nombre de los beneficiarios en virtud de un contrato de fiducia, un testamento o un contrato de representación, actividades de personas jurídicas organizadas para la mancomunión de valores u otros activos financieros, sin gestión, en nombre de accionistas o beneficiarios; actividades de carteras colectivas.</t>
  </si>
  <si>
    <t>Fondos de cesantías, incluye los fondos constituidos con patrimonio autónomo, conformados por los aportes de cesantías de los trabajadores que se encuentren afiliados al mismo.</t>
  </si>
  <si>
    <t>Otras actividades de servicio financiero, excepto las de seguros y pensiones</t>
  </si>
  <si>
    <t>Leasing financiero (arrendamiento financiero), incluye actividades de financiación y arrendamiento, en las que el término del contrato cubre aproximadamente la duración de la vida útil prevista de un activo.</t>
  </si>
  <si>
    <t>Actividades financieras de fondos de empleados y otras formas asociativas del sector solidario, incluye   cooperativas de ahorro y crédito, cuya función principal consiste en adelantar actividad financiera exclusivamente con sus asociados; cooperativas multiactivas o integrales con sección de ahorro y crédito, fondos de empleados, fondos mutuos de inversión.</t>
  </si>
  <si>
    <t>Actividades de compra de cartera o factoring, incluye compra de los créditos originados por la venta de mercancías a corto plazo</t>
  </si>
  <si>
    <t>Otras actividades de distribución de fondos, incluye compañías de convenios de liquidación por adelantado, inversión por cuenta propia, tales como empresas de capital de riesgo, clubes de inversión, suscripción de créditos recíprocos, opciones y otras operaciones financieras de cobertura.</t>
  </si>
  <si>
    <t>Instituciones  especiales  oficiales,  incluye  servicio  financiero  realizado  por instituciones que no practican la intermediación monetaria y cuya función principal es ofrecer créditos, préstamos, hipotecas, transacciones con tarjetas de crédito, entre otros.</t>
  </si>
  <si>
    <t>Otras actividades de servicio financiero, excepto las de seguros y pensiones n.c.p., incluye las actividades de las casas de empeño, concesión de crédito a los consumidores, al igual que las actividades de los prestamistas.</t>
  </si>
  <si>
    <t>Otras actividades de servicio financiero, excepto las de seguros y pensiones n.c.p., incluye el otorgamiento de crédito para la adquisición de vivienda por instituciones financieras especializadas que no reciben depósitos como la caja de vivienda  militar  y  las  actividades  financieras  de  las  cajas  de  compensación familiar.</t>
  </si>
  <si>
    <t>Otras actividades de servicio financiero, excepto las de seguros y pensiones n.c.p., incluye las actividades de giro postal y cajas de ahorro postal, entre otros.</t>
  </si>
  <si>
    <t>Otras actividades de servicio financiero, excepto las de seguros y pensiones n.c.p., incluye las actividades de las sociedades de cartera.</t>
  </si>
  <si>
    <t>Seguros (incluso el reaseguro), seguros sociales y fondos de pensiones, excepto la seguridad social</t>
  </si>
  <si>
    <t>Seguros</t>
  </si>
  <si>
    <t>Seguros generales, incluye  servicios de seguros distintos de los de seguro de vida; además incluye los planes de medicina prepagada, servicios de seguros distintos de los de seguro de vida, como los seguros de accidentes personales, de  automóviles,    agrícolas,  viaje,  de  aviación  y  navegación,  cumplimiento, educativo,   hogar,   contra   Incendio,     terremotos,   de   minas   y  petroleros; relacionados con montaje y rotura de maquinarias; de responsabilidad civil; de semovientes;  contra  sustracción;  contra  todo  riesgo  para  contratistas;  de transporte por carretera, marítimo y aéreo; de crédito; de manejo y cumplimiento; de desempleo entre otros.</t>
  </si>
  <si>
    <t>Seguros de vida, incluye seguros de vida individual, seguros colectivos de vida y seguros de exequias entre otros.</t>
  </si>
  <si>
    <t>Reaseguros, incluye el aseguramiento a compañías de seguros por parte de otra compañía aseguradora, mediante contratos entre el asegurador y un tercero para ceder parte del riesgo.</t>
  </si>
  <si>
    <t>Capitalización,  incluye  la  constitución  de  capitales  determinados  a  través  del ahorro, a cambio de desembolsos únicos o periódicos, con posibilidad o sin ella de reembolsos anticipados por medio de sorteos.</t>
  </si>
  <si>
    <t>Actividades auxiliares de las actividades de servicios financieros</t>
  </si>
  <si>
    <t>Actividades auxiliares de las actividades de servicios financieros, excepto las de seguros y pensiones</t>
  </si>
  <si>
    <t>Administración de mercados financieros, incluye la administración y supervisión de los mercados financieros por corporaciones independientes de las autoridades públicas, tales como: bolsas de contratos de productos básicos, bolsas de futuros, mercados  bursátiles,  bolsas  de  opciones  sobre  acciones  o  sobre  productos básicos.</t>
  </si>
  <si>
    <t>Administración de mercados financieros, incluye actividades de las bolsas de valores,  transacciones  en  títulos  valores;  control  operativo  y  técnico  del funcionamiento del mercado bursátil, al igual que la canalización de los recursos del público hacia la inversión en empresas (sociedades anónimas), mediante su capitalización.</t>
  </si>
  <si>
    <t>Corretaje de valores y de contratos de productos básicos, incluye operaciones de agentes que intervienen en los mercados financieros en nombre de terceros, comisionistas de bolsa e independientes, corretaje de valores y de contratos de productos básicos y actividades conexas. La constitución y administración de los fondos de valores como también las actividades de las sociedades comisionistas de bolsa.</t>
  </si>
  <si>
    <t>Otras actividades relacionadas con el mercado de valores, incluye actividades de las sociedades calificadoras de valores, depósitos centralizados de valores y actividades conexas.</t>
  </si>
  <si>
    <t>Actividades de las casas de cambio, incluye operaciones de cambio relacionadas con el envío o recepción de giros y remesas en moneda extranjera; compra y venta  de  divisas  tanto  a  los  intermediarios  del  mercado  cambiario  como  las destinadas al proceso de importación y de exportación de bienes e inversiones de capital e inversiones de capital en el exterior.</t>
  </si>
  <si>
    <t>Actividades de los profesionales de compra y venta de divisas, incluye la compra y  venta  de  manera  profesional  de  divisas  en  efectivo  y  cheques  de  viajero desarrollado exclusivamente por residentes en el país, en un establecimiento de comercio con jurisdicción en la zona donde va a prestar el servicio, el cual debe tener una ventanilla para atención al público.</t>
  </si>
  <si>
    <t>Otras actividades auxiliares de las actividades de servicios financieros n.c.p., incluye  las  actividades  de  servicios  financieros  no  clasificadas  en  otra  parte, incluso las actividades de tramitación y liquidación de transacciones financieras, asesoramiento financiero en inversiones, actividades de asesores y corredores hipotecarios; mesas de dinero, evaluadores de riesgo financiero, entre otros.</t>
  </si>
  <si>
    <t>Actividades de administración de fondos</t>
  </si>
  <si>
    <t>Actividades  de  administración  de  fondos,  incluye  servicios  de  administración fiduciaria y de custodia a cambio de una retribución o por contrata, administración de fondos de pensiones y fondos de cesantías; administración de fondos mutuos de inversión y otros fondos de inversión.</t>
  </si>
  <si>
    <t>Actividades inmobiliarias</t>
  </si>
  <si>
    <t>Actividades inmobiliarias realizadas con bienes propios o arrendados</t>
  </si>
  <si>
    <t>Actividades inmobiliarias realizadas con bienes propios o  arrendados, incluye compra, venta, administración, alquiler y/o arrendamiento de bienes inmuebles amoblados  o   no,   tales   como:   inmuebles   residenciales   e   inmuebles   no residenciales   e   incluso   salas   de   exposiciones,   salas   cinematográficas, instalaciones para almacenamiento, centros comerciales y terrenos; el suministro de espacio solo para albergue de animales; promoción y comercialización de proyectos inmobiliarios</t>
  </si>
  <si>
    <t>Actividades inmobiliarias realizadas a cambio de una retribución o por contrata</t>
  </si>
  <si>
    <t>Actividades inmobiliarias realizadas a cambio de una retribución o por contrata, incluye  compra,  venta,  administración,  alquiler  y/o  arrendamiento  de  bienes inmuebles,  valuación  inmobiliaria,  promoción  y  comercialización  de  proyectos inmobiliarios, consultoría inmobiliaria, consultoría, administración de condominios, conjuntos residenciales, centros comerciales y plazas de mercado, zonas francas, entre otros.</t>
  </si>
  <si>
    <t>ACTIVIDADES PROFESIONALES, CIENTÍFICAS Y TÉCNICAS</t>
  </si>
  <si>
    <t>Actividades jurídicas y de contabilidad</t>
  </si>
  <si>
    <t>Actividades jurídicas</t>
  </si>
  <si>
    <t>Actividades jurídicas, incluye el de representación de los intereses de las partes, sea o no ante tribunales u otros órganos judiciales, realizadas por abogados o bajo   la   supervisión   de   abogados:   asesoramiento   y   representación   en procedimientos   civiles,       penales,   conflictos   comerciales   y   laborales, asesoramiento en preparación de documentos jurídicos que comprende escrituras de constitución, contratos de sociedad y documentos similares para la formación de  sociedades,  trámites  de  patentes  y  derechos  de  autor,  fideicomisos, actividades  de  notarios  públicos,  ejecutores  judiciales,  árbitros  y  curadores urbanos.</t>
  </si>
  <si>
    <t>Actividades de contabilidad, teneduría de libros, auditoría financiera y asesoría tributaria</t>
  </si>
  <si>
    <t>Actividades de contabilidad, teneduría de libros, auditoría financiera y asesoría tributaria, incluye el registro contable de transacciones comerciales de empresas y  otras  entidades,  auditoría  de  los  estados  financieros,  el  procesamiento  y liquidación  de  nómina,  certificación  de  los  estados  financieros,  declaraciones tributarias y de impuestos de personas naturales y jurídicas, asesoramiento y representación de clientes ante las autoridades tributarias.</t>
  </si>
  <si>
    <t>Actividades de administración empresarial; actividades de consultoría de gestión</t>
  </si>
  <si>
    <t>Actividades de administración empresarial</t>
  </si>
  <si>
    <t>Actividades de administración empresarial, incluye la supervisión, la gestión de otras unidades de la misma compañía o empresa; la planificación estratégica u organizativa, la toma de decisiones y el control operativo y la gestión de las operaciones  corrientes,  en  sedes  administrativas  principales  y/o  centrales, oficinas regionales, oficinas subsidiarias de gestión.</t>
  </si>
  <si>
    <t>Actividades de consultaría de gestión</t>
  </si>
  <si>
    <t>Actividades de consultoría de gestión, incluye asesoría, orientación y asistencia operacional a empresas y otras  organizaciones sobre cuestiones de gestión, como la planificación estratégica y organizacional; temas de decisión de carácter financiero; objetivos y políticas de comercialización; planificación de la producción; políticas,  prácticas  y  planificación  de  derechos  humanos.  Asesoramiento, orientación y asistencia operativa a las empresas y a la administración pública en materia  de:  relaciones  públicas  y  comunicaciones,  actividades  de  lobby, procedimientos contables, programas de contabilidad de costos, procedimientos de control presupuestario. Las zonas francas, es decir, las unidades económicas que se dedican a la promoción, creación, desarrollo y administración del proceso de   industrialización   de   bienes   y   la   prestación   de   servicios   destinados prioritariamente a los mercados externos.</t>
  </si>
  <si>
    <t>Actividades de arquitectura e ingeniería; ensayos y análisis técnicos</t>
  </si>
  <si>
    <t>Actividades de arquitectura e ingeniería y otras actividades conexas de
consultoría técnica</t>
  </si>
  <si>
    <t>Actividades  de  arquitectura  e  ingeniería  y  otras  actividades  conexas  de consultoría técnica, incluye  actividades de consultoría de arquitectura: diseño de edificios y dibujo de planos de construcción, planificación urbana y arquitectura paisajista,  diseño de ingeniería consultoría relativas a: maquinaria, procesos y plantas  industriales,  ingeniería  civil,  hidráulica  y  de  tráfico,  proyectos  de ordenación  hídrica,  proyectos  de  ingeniería  eléctrica  sin  presencia  en  las instalaciones  donde se desarrolla el proyecto (sin intervención directa en obras).</t>
  </si>
  <si>
    <t>Investigación científica y desarrollo</t>
  </si>
  <si>
    <t>Investigaciones y desarrollo experimental en el campo de las ciencias naturales y la ingeniería</t>
  </si>
  <si>
    <t>Investigaciones y desarrollo experimental en el campo de las ciencias naturales y la  ingeniería,  incluye  investigación  en  la  ingeniería  en  ciencias  naturales, ingeniería y tecnología y aquellas de carácter interdisciplinario,</t>
  </si>
  <si>
    <t>Publicidad y estudios de mercado</t>
  </si>
  <si>
    <t>Publicidad</t>
  </si>
  <si>
    <t>Publicidad,  incluye  servicios  de  asesoría,  servicios  creativos,  producción  de material publicitario y utilización de los medios de difusión, creación y realización de campañas de publicidad; creación y colocación de anuncios en periódicos, revistas, programas de radio, televisión, internet y otros medios de difusión, de anuncios de publicidad exterior y publicidad aérea. Representación de medios de difusión, a saber, venta de tiempo y espacio en diversos medios de difusión interesados  en  la  obtención  de  anuncios,  distribución  y  entrega  de  material publicitario o muestras, alquiler de espacios publicitarios en vallas publicitarias, etcétera, creación de stands y otras estructuras y sitios de exhibición, manejo de campañas de mercadeo promoción de productos, comercialización en puntos de venta, publicidad directa vía correo, consultoría en comercialización.</t>
  </si>
  <si>
    <t>Estudios de mercado y realización de encuestas de opinión pública</t>
  </si>
  <si>
    <t>Estudios  de  mercado  y  realización  de  encuestas  de  opinión  pública,  incluye estudios sobre posibilidades de comercialización, de aceptación y el grado de conocimiento de los productos y hábitos de compra de los consumidores, con el fin de promover las ventas y desarrollar nuevos productos, incluyendo el análisis estadístico de los resultados, encuestas de opinión pública, acerca de temas políticos, económicos y sociales y el análisis estadístico de los resultados de estas encuestas.</t>
  </si>
  <si>
    <t>Otras actividades profesionales, científicas y técnicas</t>
  </si>
  <si>
    <t>Otras actividades profesionales, científicas y técnicas n.c.p.</t>
  </si>
  <si>
    <t>Otras actividades profesionales, científicas y técnicas n.c.p., incluye actividades de traducción e interpretación, intermediación en materia de patentes, consultoría y  asesoramiento  técnico  sin  presencia  en  áreas  o  instalaciones  operativas; actividades de traducción e interpretación; actividades realizadas por agencias en nombre de particulares para obtener contratos de actuación en películas, obras de  teatro  y  otros  espectáculos  culturales  y  deportivos,  y  para  ofertar  libros, guiones, obras de arte, fotografías, etc., a editores, productores, etcétera</t>
  </si>
  <si>
    <t>ACTIVIDADES DE SERVICIOS ADMINISTRATIVOS Y DE APOYO</t>
  </si>
  <si>
    <t>Actividades de alquiler y arrendamiento</t>
  </si>
  <si>
    <t>Alquiler y arrendamiento de efectos personales y enseres domésticos</t>
  </si>
  <si>
    <t>Alquiler de videos y discos, incluye el alquiler de videos, discos, grabaciones, CD, DVD, Blue Ray y similares.</t>
  </si>
  <si>
    <t>Alquiler y arrendamiento de otros efectos personales y enseres domésticos n.c.p., incluye alquiler de muebles, utensilios de cocina, vajillas, aparatos eléctricos, joyas, instrumentos musicales, material de escenografía, vestuario, herramienta para reparaciones domésticas, libros, periódicos y revistas.</t>
  </si>
  <si>
    <t>Alquiler y arrendamiento de otros efectos personales y enseres domésticos n.c.p., incluye: alquiler de maquinaria y equipo de bricolaje, flores artificiales y plantas, equipo electrónico.</t>
  </si>
  <si>
    <t>Arrendamiento de propiedad intelectual y productos similares, excepto obras protegidas por derechos de autor</t>
  </si>
  <si>
    <t>Arrendamiento  de  propiedad  intelectual  y  productos  similares,  excepto  obras protegidas  por  derechos  de  autor,  incluye  el  arrendamiento  de  productos  de propiedad intelectual (excepto obras protegidas por derechos de autor, como libros o software), percepción de regalías o derechos de licencias, entidades patentadas, marca de fábricas o de comercio o marcas de servicio, nombres comerciales, exploración y evaluación de recursos minerales, franquicias.</t>
  </si>
  <si>
    <t>Actividades de empleo</t>
  </si>
  <si>
    <t>Actividades de agencias de gestión y colocación de empleo</t>
  </si>
  <si>
    <t>Actividades de agencias de empleo, incluye búsqueda, selección, ubicación de personal, incluyendo personal ejecutivo, actualización de listas de vacantes y la remisión o colocación de candidatos a empleos, cuando las personas remitidas o colocadas no son empleados de las agencias de empleo, oficinas de casting.</t>
  </si>
  <si>
    <t>Actividades de agencias de empleo, incluye agencias de ubicación de empleos por internet.</t>
  </si>
  <si>
    <t>Actividades de las agencias de viajes, operadores turísticos, servicios de reserva y actividades relacionadas</t>
  </si>
  <si>
    <t>Actividades de las agencias de viajes y operadores turísticos</t>
  </si>
  <si>
    <t>Actividades de las agencias de viaje, incluye agencias de viajes, principalmente encargadas de la venta de viajes, paquetes turísticos; transporte y servicios de alojamiento  al  por  mayor  o  al  por  menor  al  público  en  general  y  a  clientes comerciales.</t>
  </si>
  <si>
    <t>Actividades de operadores turísticos, incluye  la  organización  de paquetes de servicios de viajes para su venta a través de agencias de viajes o por los propios operadores turísticos. Esos viajes organizados pueden incluir uno o varios de los elementos  siguientes:  Transporte,  Alojamiento,  Comidas,  Visitas  a  museos, lugares históricos o culturales y asistencia a espectáculos teatrales, musicales o deportivos.</t>
  </si>
  <si>
    <t>Otros servicios de reserva y actividades relacionadas</t>
  </si>
  <si>
    <t>Otros  servicios  de  reserva  y  actividades  relacionadas,  incluye  servicios  de reservas   relacionados   con   los   viajes:   reservas   de   transporte,   hoteles, restaurantes, alquiler de automóviles, entretenimiento y deporte y otras reservas conexas de agencias de transporte y la prestación de servicios de asistencia a los visitantes: suministro a los clientes de información sobre los viajes, actividades de guías de turismo, actividades de promoción turística.</t>
  </si>
  <si>
    <t>Otros  servicios  de  reserva  y  actividades  relacionadas,  incluye  prestación  de servicios  de  intercambio  en  régimen  de  tiempo  compartido  o  multipropiedad, actividades de venta de tiquetes para actividades de diversión y entretenimiento.</t>
  </si>
  <si>
    <t>Actividades administrativas y de apoyo de oficina y otras actividades de apoyo a las empresas</t>
  </si>
  <si>
    <t>Actividades de centros de llamadas (Call center)</t>
  </si>
  <si>
    <t>Actividades de centros de llamadas (Call center) incluye las actividades de centros que atienden a llamadas de clientes utilizando operadores humanos, sistemas de distribución  automática  de  llamadas,  sistemas  informatizados  de  telefonía, sistemas  interactivos  de  respuesta  de  voz,  recibir  pedidos,  proporcionar información sobre productos, responder a solicitudes de asistencia de los clientes o atender reclamaciones.</t>
  </si>
  <si>
    <t>Organización de convenciones y eventos comerciales</t>
  </si>
  <si>
    <t>Organización  de  convenciones  y  eventos  comerciales,  incluye  organización, promoción y/o gestión acontecimientos tales como exposiciones empresariales o comerciales, convenciones, conferencias y reuniones, estén incluidas o no la gestión  de  esas  instalaciones  y  la  dotación  de  personal  necesario  para  su funcionamiento.</t>
  </si>
  <si>
    <t>Actividades de servicios de apoyo a las empresas n.c.p.</t>
  </si>
  <si>
    <t>Actividades de agencias de cobranza y oficinas de calificación crediticia, incluye cobro de cartera; el cobro de cantidades adeudadas y la entrega de esos fondos a los clientes, como servicios de cobro de facturas o de deudas.</t>
  </si>
  <si>
    <t>Otras  actividades  de  servicio  de  apoyo  a  las  empresas  n.c.p.,  incluye  la presentación   de   informes   textuales   y     grabaciones   con   estenotipo   en procedimientos legales y la trascripción posterior de los materiales grabados como reportes de corte (judiciales) o servicios de grabación de estenotipia y servicios públicos de estenografía, subtitulación en tiempo real (es decir, simultáneo) de reuniones y conferencias por televisión en vivo y actividades de subastadores independientes;  administración de programas de fidelidad.</t>
  </si>
  <si>
    <t>Otras actividades de soporte típicamente provistas a los negocios no clasificados en otra parte.</t>
  </si>
  <si>
    <t>ADMINISTRACIÓN PÚBLICA Y DEFENSA; PLANES DE SEGURIDAD SOCIAL DE AFILIACIÓN OBLIGATORIA</t>
  </si>
  <si>
    <t>Administración pública y defensa; planes de seguridad social de afiliación obligatoria</t>
  </si>
  <si>
    <t>Administración del Estado y aplicación de la política económica y social de la comunidad</t>
  </si>
  <si>
    <t>Actividades legislativas de la administración pública, incluye el desempeño de las funciones  gubernamentales  de  carácter  legislativo,  que  son  realizadas  por unidades administrativas que forman parte del Congreso de la República o de los organismos centrales, regionales y locales encargados de las funciones. Estas actividades   están   relacionadas   con   la   facultad   expresa   de   reformar   la Constitución, la formulación, interpretación, reforma, aprobación y derogación de las leyes, acuerdos, ordenanzas y otros, además del ejercicio del control político sobre el gobierno y la administración, gubernamentales de carácter legislativo. La rama legislativa tiene, entre otras, tres grandes funciones: La expedición de las leyes o función legislativa, el control político sobre el gobierno y la administración, la función constituyente. El Congreso tiene otras funciones: La función judicial, la función electoral, la función administrativa, la función de protocolo.</t>
  </si>
  <si>
    <t>Actividades ejecutivas de la administración pública, incluye el desempeño de las funciones gubernamentales de carácter ejecutivo, desarrolladas por los órganos y organismos centrales, regionales y locales.</t>
  </si>
  <si>
    <t>Actividades  ejecutivas  de  la  administración  pública,  incluye  las  actividades administrativas de los organismos de defensa y seguridad.</t>
  </si>
  <si>
    <t>Actividades ejecutivas de la administración pública, incluye la administración y supervisión de asuntos financieros y fiscales, tales como: aplicación de sistemas de impuestos, recaudo, fiscalización, liquidación, cobro, devolución y sanción de impuestos  sobre  bienes,  investigación  de  casos  de  evasión  de  impuestos, administración  de  los  derechos  de  aduana  y  demás  impuestos  al  comercio exterior; la ejecución presupuestal y administración de la hacienda y la deuda pública;  obtención y recepción de fondos y la fiscalización de su desembolso.</t>
  </si>
  <si>
    <t>Actividades ejecutivas de la administración pública, incluye la administración y funcionamiento de servicios de planificación económica y social; la producción y difusión  de  las  estadísticas  generales;  la  coordinación  e  integración  de  los servicios estadísticos nacionales y territoriales; la aplicación de la política general de investigación y desarrollo (de carácter civil) y la administración de los fondos pertinentes.</t>
  </si>
  <si>
    <t>Actividades  ejecutivas  de  la  administración  pública,  incluye  los  servicios  de personal y otras actividades de servicios generales: administración de servicios de personal en general, estén o no relacionados con una función concreta; la formulación y aplicación de normas y procedimientos generales de personal en materia  de  métodos  de  selección,  calificación  y  ascenso,  descripción  de funciones, evaluación y clasificación, aplicación de reglamentos de personal, entre otros; la administración, la dirección y el respaldo de servicios generales: servicios de suministro y compra centralizados; conservación y custodia de registros y archivos públicos; la administración de edificios de propiedad pública u ocupados por la administración pública.</t>
  </si>
  <si>
    <t>Regulación de las actividades de organismos que prestan servicios de salud, educativos, culturales y otros servicios sociales, excepto servicios de seguridad social, incluye la administración pública de programas destinados a aumentar el bienestar  social  de  la  comunidad  en  materia  de:  salud,  educación,  cultura, deporte,  servicios  recreativos,  medio  ambiente,  vivienda  y  servicios  sociales, administración    de    programas    de    vivienda,    tales    como    Ministerios, Superintendencias y comisión de regulación entre otros.</t>
  </si>
  <si>
    <t>Actividades  reguladoras  y  facilitadoras  de  la  actividad  económica,  incluye  la administración y regulación pública, incluyendo la concesión de subvenciones de los   diferentes   sectores   económicos,   administración   de   las   políticas   de investigación y desarrollo destinadas a mejorar los resultados económicos y de los  fondos  correspondientes;  la  administración  de  las  actividades  laborales generales   y  la  ejecución  de  medidas  de  política  de  desarrollo  regional;  la ejecución de medidas de política de desarrollo regional;</t>
  </si>
  <si>
    <t>Actividades de otros órganos de control, incluye los órganos de control que son instituciones del Estado que no pertenecen a ninguna rama del poder público y cuentan con autonomía administrativa y presupuestal para adelantar las funciones que la Constitución les asigna tales como: la Contraloría, la Procuraduría, la Defensoría  del  Pueblo,  la  Organización  Electoral.  Incluye  las  actividades realizadas por los órganos independientes que se encargan de cumplir funciones del  Estado  diferentes  a  las  realizadas  por  las  ramas  del  Poder  Público,  La protección y promoción de los derechos humanos, la protección del interés público y la vigilancia de la conducta oficial de quienes desempeñan funciones públicas; La  vigilancia  de  la  gestión  fiscal  realizada  por  la  administración  y  de  los particulares  o  entidades  que  manejen  fondos  o  bienes  de  la  nación;  La organización de las elecciones, su dirección y vigilancia, así como lo relativo a la identidad de las personas.</t>
  </si>
  <si>
    <t>Prestación de servicios a la comunidad en general</t>
  </si>
  <si>
    <t>Relaciones exteriores, incluye la administración y el funcionamiento del Ministerio de Relaciones Exteriores y las misiones diplomáticas y consulares en el extranjero ante organizaciones  internacionales; La administración, la dirección y el respaldo de servicios informativos y culturales que se prestan en el extranjero; el suministro de ayuda a otros países, sea efectuado o no por conducto de organizaciones internacionales;  la  prestación  de  ayuda  militar  a  otros  países;  la  gestión  de asuntos relacionados con  el comercio exterior, la financiación internacional y cuestiones de carácter técnico; la asistencia internacional como programas de socorro a refugiados y de lucha contra el hambre. La entidad que se incluye en esta clase: Ministerio de Relaciones Exteriores.</t>
  </si>
  <si>
    <t>EDUCACIÓN</t>
  </si>
  <si>
    <t>Educación</t>
  </si>
  <si>
    <t>Educación de la primera infancia, preescolar y básica primaria</t>
  </si>
  <si>
    <t>Educación básica primaria, incluye los grados 1, 2, 3, 4 y 5; la educación especial para  niños  y  jóvenes  con  discapacidad  o  con  capacidades  excepcionales; educación impartida en escuelas y academias militares, grupos étnicos, población campesina y rural, los programas de alfabetización para adultos.</t>
  </si>
  <si>
    <t>Educación secundaria y de formación laboral</t>
  </si>
  <si>
    <t>Educación básica secundaria, incluye los grados 6, 7, 8 y 9, que constituyen el segundo ciclo de la educación básica. la educación especial para estudiantes con discapacidad  de  este  nivel;  educación  impartida  en  escuelas  y  academias militares,  grupos  étnicos,  población  campesina  y  rural;  la  educación  para  la rehabilitación social, como por ejemplo, la impartida en las escuelas de prisiones; la educación de adultos homologable con grados escolares correspondientes a este nivel, los modelos flexibles de educación como el Sistema de Aprendizaje Tutorial (SAT), el Servicio Educativo Rural (SER), la metodología CAFAM, entre otros.</t>
  </si>
  <si>
    <t>Educación  media  académica,  comprende  los  grados  10  y  11,  de  carácter académico. Al culminar este nivel de educación, se obtiene el título de bachiller, que habilita al estudiante para ingresar a la educación superior y al trabajo; Incluye la educación especial para estudiantes con discapacidad de este nivel; educación impartida  en  escuelas  y  academias  militares,  grupos  étnicos,  población campesina y rural, la educación para la rehabilitación social, como por ejemplo, la impartida en las escuelas de prisiones y modelos flexibles de educación como el Sistema de Aprendizaje Tutorial (SAT), el Servicio Educativo Rural (SER), la metodología CAFAM, entre otros.</t>
  </si>
  <si>
    <t>Educación  media  técnica  y  de  formación  laboral  incluye  la  educación  media técnica  y  de  la  instrucción  para   chef,  hoteleros  y  dueños  de  restaurante, cosmetología y peluquería, reparación de computadores, auxiliar de enfermería, contabilidad, secretariado,  mecánica automotriz, escuelas normales superiores entre otros; la educación para grupos étnicos; la educación dirigida a población campesina y rural; la educación especial para estudiantes con discapacidad de este  nivel;  la  educación  impartida  en  escuelas;  la  educación  de  adultos homologable en grados correspondientes a este nivel</t>
  </si>
  <si>
    <t>Educación superior</t>
  </si>
  <si>
    <t>Educación técnica profesional, incluye  formación que capacita para trabajos que requieran conocimientos técnicos y competencias en áreas específicas de los sectores de la producción, el requisito de haber culminado el noveno grado de la educación básica o tener el título de bachiller y la prueba Icfes; La formación en instituciones   técnicas   profesionales,   impartida   en   instituciones   facultadas legalmente para ofrecer programas de formación en ocupaciones de carácter operativo e instrumental y de especialización en su respectivo campo de acción.</t>
  </si>
  <si>
    <t>Educación  tecnológica,  incluye  la  formación  que  capacita  en  conocimientos tecnológicos y fundamentación científica de un oficio y desarrolla la capacidad de innovación,  decisión  y  gestión;  La  formación  en  instituciones  tecnológicas, impartida  en  instituciones  de  educación  superior  facultadas  legalmente  para ofrecer  programas  de  formación  en  ocupaciones,  programas  de  formación académica, y programas de especialización en sus respectivos campos de acción.</t>
  </si>
  <si>
    <t>Educación de instituciones universitarias o de escuelas tecnológicas, instituciones universitarias o escuelas tecnológicas las facultadas para ofrecer programas de formación en ocupaciones, programas de formación académica en profesiones o disciplinas y programas de especialización hasta el nivel de formación maestría; incluye la enseñanza que ofrece fundamentación teórica y metodológica de una profesión y una amplia formación para la dirección, el diseño y la gestión.</t>
  </si>
  <si>
    <t>Educación de universidades, incluye la enseñanza que ofrece fundamentación teórica y metodológica de una profesión y una amplia formación para la dirección, el diseño y la gestión; La formación en instituciones legalmente reconocidas para desarrollar  programas  en  el  campo  de  investigación  científica,  producción, desarrollo y transmisión del conocimiento y de la cultura. Debido a su carácter investigativo, este tipo de instituciones son las únicas autorizadas para ofrecer todos  los  niveles  de  formación:  técnico  profesional,  tecnológico,  profesional, especialización, maestría y doctorado.</t>
  </si>
  <si>
    <t>Otros tipos de educación</t>
  </si>
  <si>
    <t>Formación académica no formal, incluye la educación que se ofrece con el objeto de complementar, actualizar, suplir conocimientos y formar académicamente a través de cursos con programas que tienen un carácter organizado y continuo, aunque  no  estén  sujetos  al  sistema  de  niveles  y  grados  establecidos  en  la educación formal.</t>
  </si>
  <si>
    <t>Enseñanza cultural, incluye actividades de formación artística, teatral y musical. Las  clases  de  piano  y  otras  actividades  de  formación  musical,  artística,  las escuelas  y  academias  de  baile,  teatro,  bellas  artes,  artes  interpretativas  y fotografía (excepto las comerciales).</t>
  </si>
  <si>
    <t>Otros tipos de educación n.c.p., incluye  actividades de enseñanza e instrucción especializada como: la educación que no puede asignarse a un nivel determinado, los servicios de tutoría académica, preparación para el ingreso a la universidad, centros de enseñanza cursos de recuperación académica, repaso para exámenes profesionales, las enseñanzas de idiomas y clases de conversación, cursos de repasos para  exámenes profesionales,  métodos de lectura rápida, formación religiosa,  autoescuelas,  oratoria,  la  capacitación  informática,  las  escuelas  de vuelo, la capacitación de socorrismo, los cursos de supervivencia.</t>
  </si>
  <si>
    <t>Actividades de apoyo a la educación</t>
  </si>
  <si>
    <t>Actividades  de  apoyo  a  la  educación,  incluye  la  prestación  de  servicios  no docentes  que  apoyan  los  procesos  o  sistemas  educativos,  la  consultoría educativa, orientación o asesoramiento educativo, auditoría de metodologías de evaluación;  de  auditoría  educativa,  los  servicios  de  pruebas  (exámenes) educativas, La organización de programas de intercambio de estudiantes.</t>
  </si>
  <si>
    <t>ACTIVIDADES DE ATENCIÓN DE LA SALUD HUMANA Y DE ASISTENCIA SOCIAL</t>
  </si>
  <si>
    <t>Actividades de asistencia social sin alojamiento</t>
  </si>
  <si>
    <t>Actividades de asistencia social sin alojamiento para personas mayores y discapacitadas</t>
  </si>
  <si>
    <t>Actividades  de  asistencia  social  sin  alojamiento  para  personas  mayores  y discapacitadas, incluye los servicios sociales de asesoramiento y de bienestar social.  Servicios  similares  que  se  prestan   a  personas  de  la  tercera  edad  y personas con discapacidad, en sus domicilios o en otros lugares, organizaciones públicas o privadas, organizaciones nacionales o locales de ayuda y especialistas en  servicios  de  asesoramiento:  visita  a  ancianos  enfermos,  actividades  de atención  diurna  para  ancianos  y  adultos  con  discapacidad,  actividades  de adiestramiento  y  readaptación  profesional  para  personas  con  discapacidad, siempre que el componente de educación sea limitado.</t>
  </si>
  <si>
    <t>Otras actividades de asistencia social sin alojamiento</t>
  </si>
  <si>
    <t>Otras actividades de asistencia social sin alojamiento, incluye las actividades de bienestar  social  y  de  orientación  para  niños  y  adolescentes,  adopción  y actividades de prevención contra el maltrato infantil   y de otras personas, las actividades  de  asesoramiento  sobre  el  manejo  del  presupuesto  familiar, orientación matrimonial y familiar, y de asesoramiento en cuestiones crediticias y de deuda, las actividades comunitarias, actividades de guarderías infantiles sin servicio  de  asesoría  con  atención  diurna  para  niños,  incluidos  niños  con discapacidad, atención diurna para grupos sociales vulnerables, actividades de beneficencia como recaudación de fondos y de apoyo con fines de asistencia social, de atención a víctimas de desastres, refugiados, inmigrantes, etc., incluido el suministro de alojamiento a esas personas a título temporal o por períodos prolongados,  Las  actividades  de  rehabilitación  y  habilitación  profesional  para desempleados,  siempre  que  el  componente  de  educación   sea  limitado, asesoramiento sobre el manejo del presupuesto familiar, orientación matrimonial y  familiar, en cuestiones crediticias y de deuda, asesoramiento en establecer y hacer valer su derecho a recibir prestaciones de asistencia y seguros  sociales.</t>
  </si>
  <si>
    <t>ACTIVIDADES ARTÍSTICAS, DE ENTRETENIMIENTO Y RECREACIÓN</t>
  </si>
  <si>
    <t>Actividades creativas, artísticas y de entretenimiento</t>
  </si>
  <si>
    <t>Creación  literaria,   incluye   escritores  generadores  de  ideas  o  conceptos relacionados con obras de ficción y literatura científica y técnica,  textos para piezas de teatro y similares.</t>
  </si>
  <si>
    <t>Creación  teatral,  incluye  las  actividades  de  elaboración  y  adaptación  de contenidos  en  la  rama  del  arte escénico  previos  a  la  producción  o  montaje, relacionados con la actuación y representación de historias frente a una audiencia usando una combinación de discursos, gestos, escenografía, coreografía, música, sonido, danza y espectáculo.</t>
  </si>
  <si>
    <t>Creación   audiovisual,   incluye   creación   de   contenidos   para   medios   de comunicación audiovisuales, especialmente para el cine, la televisión, la radio, animación  digital  y  videojuegos,  entre  otros,  independientemente  del  soporte utilizado (film, video, video digital) y del género (ficción, documental, publicidad, entre otros).</t>
  </si>
  <si>
    <t>Actividades de bibliotecas, archivos, museos y otras actividades culturales</t>
  </si>
  <si>
    <t>Actividades  de  bibliotecas  y  archivos,  Las  actividades  de  documentación  e información realizadas por bibliotecas de todo tipo, salas de lectura, audio y proyección  y  archivos  públicos  abiertos  al  público  en  general  o  a  usuarios especiales  como:  estudiantes,  científicos,  empleados  o  funcionarios  de  la organización  a  la  que  pertenece  la  biblioteca,  y  gestión  de  archivos  de  la administración pública. Algunas actividades características son: La organización de colecciones bibliográficas, sea o no especializada,  catálogo de colecciones, mantenimiento  y  préstamo  de  libros,  mapas,  revistas,  periódicos,  discos gramofónicos,  cintas  grabadas,  películas,  obras  de  arte,  entre  otros;    las actividades  de  búsqueda  de  datos  con  el  fin  de  atender  y  cumplir  con  las solicitudes de información requeridas, los servicios de archivos fotográficos  y bancos  de  imágenes;  El  suministro  computarizado  de  documentación  en bibliotecas, archivos.</t>
  </si>
  <si>
    <t>Actividades  y  funcionamiento  de  museos,  conservación  de  edificios  y  sitios históricos, incluye funcionamiento de museos de arte, orfebrería, muebles, trajes, cerámica,  platería,  de  historia  natural  y  de  ciencias,  museos  tecnológicos, históricos, incluidos los museos militares, otros tipos de museos especializados, museos al aire libre.</t>
  </si>
  <si>
    <t>Actividades de juegos de azar y apuestas</t>
  </si>
  <si>
    <t>Actividades de juegos de azar y apuestas, incluye las actividades de organización y prestación de los servicios de juegos de azar y apuestas, incluidos los servicios conexos  de  distribución:  venta  de  billetes  de  lotería  o  de  rifas,  apuestas permanentes o chance, funcionamiento (explotación) de máquinas de juegos de azar accionados en moneda, apuestas  sobre carreras de caballos en el propio hipódromo y otros servicios de apuestas, apuestas en líneas, bingos; La operación de casinos, incluyendo «casinos flotantes»; el funcionamiento de sitios web de juegos de azar virtuales; El funcionamiento de lotería impresa, lotería instantánea y lotería en línea; El funcionamiento (explotación) de juegos localizados tales como bingos, video bingos y esferódromos; La venta de boletas para rifas.</t>
  </si>
  <si>
    <t>Actividades de asociaciones</t>
  </si>
  <si>
    <t>Actividades de asociaciones empresariales y de empleadores, y asociaciones profesionales</t>
  </si>
  <si>
    <t>Actividades  de  asociaciones  empresariales  y  de  empleadores,  incluye,  las actividades   de   las   asociaciones   cuyos   miembros    están   interesados principalmente  en  el  desarrollo  y  la  prosperidad  de  las  empresas  de  una determinada  rama  de  actividad  empresarial  o  comercio,  incluido  el  sector agropecuario, o en la situación y el crecimiento económico de una determinada zona geográfica o subdivisión política, independiente de la rama de actividad, federaciones   de   dichas  asociaciones,   cámaras   de   comercio,   gremios   y asociaciones similares, de difusión de información, establecimiento y fiscalización del  cumplimiento  de  normas  profesionales,  representación  ante  organismos públicos,  relaciones  públicas  y  negociaciones  laborales  de  las  asociaciones empresariales y de empleadores.</t>
  </si>
  <si>
    <t>Actividades de asociaciones profesionales, incluye actividades de: asociaciones de especialistas que participan en actividades culturales, tales como asociaciones de escritores, pintores, artistas de diversos tipos, periodistas, etc., sociedades científicas, la academia de medicina y el colegio de abogados, las asociaciones en que los intereses de los miembros se centran principalmente en una disciplina científica,  práctica  profesional  o  campo  técnico,  tales  como  asociaciones  de médicos,  de  juristas,  de  contadores,  de  ingenieros  y  arquitectos  entre  otros, asociaciones  de  vendedores  y  agentes  de  seguros   entre  otros,  difusión  de información,   establecimiento   y   fiscalización   del   cumplimiento   de   normas profesionales, representación ante organismos públicos y relaciones públicas de las asociaciones profesionales,</t>
  </si>
  <si>
    <t>Actividades de otras asociaciones</t>
  </si>
  <si>
    <t>Actividades  de  asociaciones  religiosas,  incluye  actividades  de:  asociaciones religiosas o de particulares que proporcionan servicios directamente a los fieles en  las  iglesias,  mezquitas,  templos,  sinagogas  y  otros  lugares  de  culto, monasterios, conventos y asociaciones similares, de retiros religiosos y servicios religiosos funerarios.</t>
  </si>
  <si>
    <t>Actividades de otras asociaciones n.c.p., incluye las actividades de asociaciones que no están directamente afiliadas a un partido político, que promueven una causa o temática pública mediante campañas de educación al público, influencia política,  recaudación  de  fondos,  entre  otros  iniciativa  de  los  ciudadanos  y movimientos   de   protesta,   ambientales   y   ecológicos;   asociaciones   de consumidores, asociaciones de automovilistas, asociaciones con fines patrióticos, incluyendo asociaciones de veteranos de guerra, asociaciones para la protección y el mejoramiento de grupos especiales, por ejemplo, grupos étnicos y grupos minoritarios,  asociaciones  de  jóvenes,  clubes  y  asociaciones  fraternales  de estudiantes; actividades de servicios para la caza ordinaria mediante trampas.</t>
  </si>
  <si>
    <t>Actividades  de  otras  asociaciones  n.c.p.,  incluye  asociaciones  de  apoyo  a servicios comunitarios y educativos n.c.p.,</t>
  </si>
  <si>
    <t>Actividades  de  otras  asociaciones  n.c.p.,  incluye    actividades  culturales  o recreativas, o reúnen a personas que comparten una afición (diferente a deportes o juegos), como clubes de poesía, literarios o de libros, clubes de historia, clubes de jardinería, clubes de cine y fotografía, clubes de música y arte, clubes de artesanía  y  de  coleccionistas,  entre  otros;  clubes  sociales,  aun aquellos  que combinan la parte social y la práctica deportiva; clubes  rotarios, leones y logias masónicas, entre otros.</t>
  </si>
  <si>
    <t>Mantenimiento y reparación de computadores, efectos personales y enseres domésticos.</t>
  </si>
  <si>
    <t>Mantenimiento y reparación de efectos personales y enseres domésticos.</t>
  </si>
  <si>
    <t>Reparación de muebles y accesorios para el hogar, incluye retapizado, acabado, reparación y restauración de muebles y accesorios domésticos; de oficina y de cuero; montaje de muebles no empotrados.</t>
  </si>
  <si>
    <t>Mantenimiento y reparación de otros efectos personales y enseres domésticos, incluye la reparación de otros efectos personales (estilógrafos, lapiceros) y de otros efectos personales y enseres domésticos, el arreglo de prendas de vestir de todo tipo (tela, cuero, gamuza, etc.), accesorios y calzado., afinación de pianos, prestación de servicios de duplicado de llaves, reparación de libros.</t>
  </si>
  <si>
    <t>Otras actividades de servicios personales</t>
  </si>
  <si>
    <t>Peluquería y otros tratamientos de belleza, incluye el lavado, despuntado y corte, peinado,  tintura,  colorante,  ondulado,  alisado  de  cabello  y  otras  actividades similares para hombres y mujeres, La afeitada y recorte de la barba, la colocación de uñas y pestañas postizas, entre otros, masaje facial, manicura y pedicura, maquillaje, entre otros, maquillaje permanente (tatuado).</t>
  </si>
  <si>
    <t>Otras actividades de servicios personales n.c.p., incluye baños turcos, sauna y baños de vapor.</t>
  </si>
  <si>
    <t>Otras actividades de servicios personales n.c.p. Incluye agencias de contratación de acompañantes, servicios de citas, y los servicios de agencias matrimoniales.</t>
  </si>
  <si>
    <t>Otras  actividades  de  servicios  personales  n.c.p,  incluye  Las  actividades  de astrología y espiritismo</t>
  </si>
  <si>
    <t>Otras  actividades  de  servicios  personales  n.c.p.,  incluye  las  actividades  de asociaciones genealógicas</t>
  </si>
  <si>
    <t>Otras  actividades  de  servicios  personales  n.c.p.,  incluye  las  actividades  de limpiabotas, porteadores de maletas, aparcadores de automóviles, entre otras</t>
  </si>
  <si>
    <t>Otras  actividades  de  servicios  personales  n.c.p.,  incluye  la  explotación  de máquinas  de  servicio  personal  que  funcionan  con  monedas  (foto  cabinas, máquinas para el control del peso y la presión arterial, taquillas que funcionan con monedas, etc.).</t>
  </si>
  <si>
    <t>ACTIVIDADES DE LOS HOGARES EN CALIDAD DE EMPELADORES; ACTIVIDADES NO DIFERENCIADAS DE LOS HOGARES INDIVIDUALES COMO PRDUCTORES DE BIENES Y SERVICIOS PARA USO PROPIO</t>
  </si>
  <si>
    <t>Actividades de los hogares individuales como empleadores de personal doméstico</t>
  </si>
  <si>
    <t>Actividades  de  los  hogares  individuales  como  empleadores  de  personal doméstico, incluye las actividades de los hogares como empleadores de personal doméstico,   tales   como:   empleadas   domésticas,   cocineros,   camareros, lavanderos,    institutrices,    niñeras,    instructores,    profesores    particulares, secretarias, entre otros. El producto generado por esta actividad es consumido por el propio hogar empleador.</t>
  </si>
  <si>
    <t>Actividades  de  los  hogares  individuales  como  empleadores  de  personal doméstico, incluye Mayordomos y jardineros</t>
  </si>
  <si>
    <t>AGRICULTURA, GANADERÍA, CAZA, SILVICULTURA Y PESCA</t>
  </si>
  <si>
    <t>Agricultura, ganadería, caza y actividades de servicios conexas</t>
  </si>
  <si>
    <t>Cultivos agrícolas transitorios</t>
  </si>
  <si>
    <t>Cultivo de cereales (excepto arroz), legumbres y semillas oleaginosas, incluye el cultivo de cereales como: trigo, maíz, sorgo, cebada, centeno, avena, mijo y otros cereales n.c.p.</t>
  </si>
  <si>
    <t>Cultivo de cereales (excepto arroz), legumbres y semillas oleaginosas, incluye frijoles,   habas,   garbanzos,   caupies,   lentejas,   arvejas,   guandúes   y  otras leguminosas n.c.p.</t>
  </si>
  <si>
    <t>Cultivo de cereales (excepto arroz), legumbres y semillas oleaginosas incluye soya, cacahuates o maníes, semillas de algodón, ricino, linaza, mostaza, girasol, colza, sésamo, cártamo y otras semillas oleaginosas n.c.p.</t>
  </si>
  <si>
    <t>Cultivo de arroz, incluye el cultivo orgánico y el cultivo de arroz genéticamente modificado.</t>
  </si>
  <si>
    <t>Cultivo de hortalizas, raíces y tubérculos, incluye el cultivo de hortalizas de hoja o de tallo como alcachofas, espárragos, repollos, lechugas, espinacas y otras; de frutos como pepinos, pepinillos, tomates, berenjenas, sandías, melones y otras hortalizas de fruto; de raíz bulbosas o tuberosas como zanahorias, nabos, ajos, cebollas, puerros y otras; de flor como el coliflor y el brócoli, remolacha azucarera; cultivo de hortalizas.</t>
  </si>
  <si>
    <t>Cultivo de hortalizas, raíces y tubérculos, incluye cultivos de setas hongos y trufas, cultivo de remolacha azucarera, de raíces y tubérculos como: papa, batata o camote, yuca, ñame, arracachas y otras raíces y tubérculos.</t>
  </si>
  <si>
    <t>Cultivo de tabaco incluye cultivo de tabaco en bruto</t>
  </si>
  <si>
    <t>Cultivo de plantas textiles, incluye el cultivo de algodón, de yute, de kenaf, lino, cáñamo, de sisal, fique, de abacá, ramio y otras plantas de fibras textiles, plantas de fibras textiles del género agave y otras plantas de fibra.</t>
  </si>
  <si>
    <t>Otros cultivos transitorios n.c.p., incluye el cultivo de remolacha forrajera, raíces forrajeras, trébol, alfalfa, alpiste, maíz forrajero, cultivo semillas de remolacha y cultivo  de  semillas  de  plantas  forrajeras,  de  semillas  de  flores, otras  plantas forrajeras.</t>
  </si>
  <si>
    <t>Otros cultivos transitorios n.c.p., incluye cultivo transitorio de plantas aromáticas, medicinales y de especias, como: perejil, cilantro, mostaza, entre otras.</t>
  </si>
  <si>
    <t>Cultivos agrícolas permanentes</t>
  </si>
  <si>
    <t>Cultivo de frutas tropicales y subtropicales, incluye el cultivo de: uvas, aguacates, dátiles,  higos,  mangos,  papayas,  piñas,  pomelos,  limones  y  limas,  naranjas, mandarinas, manzanas, albaricoques, cerezas, melocotones, duraznos, peras, ciruelas, arándanos, grosellas, kiwis, frambuesas, fresas, entre otras.</t>
  </si>
  <si>
    <t>Cultivo de frutas tropicales y subtropicales, incluye cultivo de nueces comestibles como:  almendras,  anacardos,  nuez  de  macadamia,  castañas,  avellanas, pistachos, nueces de nogal y otras nueces.</t>
  </si>
  <si>
    <t>Cultivo de frutas tropicales y subtropicales, incluye cultivo de semillas de frutas, cultivo de otros frutos de árboles y arbustos como las algarrobas.</t>
  </si>
  <si>
    <t>Cultivo de plátano y banano incluye cultivo de plátano y banano en todas sus variedades.</t>
  </si>
  <si>
    <t>Cultivo  de  café,  incluye  el  cultivo  de  café,  el  proceso  de  beneficio  del  café (cosecha, despulpado, fermentación, lavado y secado) siempre y cuando éste se realice dentro de la misma unidad de producción agrícola.</t>
  </si>
  <si>
    <t>Cultivo de palma para aceite (palma africana) y otros frutos oleaginosos, esta clase incluye el cultivo de palma para aceite (palma africana).</t>
  </si>
  <si>
    <t>Cultivo de palma para aceite (palma africana) y otros frutos oleaginosos esta clase incluye el cultivo de frutos oleaginosos, como: cocos, olivas (aceitunas), entre otros.</t>
  </si>
  <si>
    <t>Cultivo de plantas con las que se preparan bebidas, incluye té, mate, cacao y otras plantas para preparar bebidas.</t>
  </si>
  <si>
    <t>Cultivo de especias y de plantas aromáticas y medicinales, incluye cardamomo, achiote o bija, cimarrón, azafrán, laurel, pimienta, tomillo, achicoria, ruscos, sábila, anís,  badián,  hinojo,  canela,  clavos,  jengibre,  vainilla,  lúpulo,  nuez  moscada, albahaca,  ajíes  y  pimientos,  flor  de  jamaica  y  de  otras  especias  y  plantas aromáticas, medicinales y narcóticas.</t>
  </si>
  <si>
    <t>Cultivo de especias y de plantas aromáticas y medicinales, incluye el cultivo de plantas utilizadas principalmente en perfumería, en farmacia o para la preparación de insecticidas, fungicidas o propósitos similares.</t>
  </si>
  <si>
    <t>Otros cultivos permanentes n.c.p., incluye el cultivo de árboles de caucho, árboles para la extracción de savia y materiales vegetales de las especies utilizadas principalmente en cestería.</t>
  </si>
  <si>
    <t>Propagación de plantas (actividades de viveros, excepto viveros forestales)</t>
  </si>
  <si>
    <t>Propagación de plantas (actividades de los viveros, excepto viveros forestales), incluye el cultivo de plantas para plantación, con fines ornamentales, plantas vivas para utilizar sus bulbos, tubérculos y raíces, esquejes e injertos, viveros, cultivo de semillas de hongos.</t>
  </si>
  <si>
    <t>Propagación de plantas (actividades de los viveros, excepto viveros forestales), incluye la explotación de viveros, excepto viveros forestales.</t>
  </si>
  <si>
    <t>Ganadería</t>
  </si>
  <si>
    <t>Cría de ganado bovino y bufalino, incluye la cría, engorde y reproducción de ganado bovino y bufalino.</t>
  </si>
  <si>
    <t>Cría de ganado bovino y bufalino, incluye la producción de leche cruda de vaca y de búfala.</t>
  </si>
  <si>
    <t>Cría de ganado  bovino  y bufalino, incluye  la producción de  semen bovino y bufalino.</t>
  </si>
  <si>
    <t>Cría de caballos y otros equinos, incluye la cría y reproducción de caballos, asnos, mulas y burdéganos.</t>
  </si>
  <si>
    <t>Cría de ovejas y cabras, incluye la cría, reproducción y engorde de ovejas y cabras, producción de lana cruda o en bruto.</t>
  </si>
  <si>
    <t>Cría de ovejas y cabras, incluye la producción de leche cruda de oveja y de cabra.</t>
  </si>
  <si>
    <t>Cría de ganado porcino, incluye la cría, reproducción y engorde de ganado porcino (cerdos).</t>
  </si>
  <si>
    <t>Cría de aves de corral, incluye la cría y reproducción de aves de corral como: pollos, gallinas, pavos, patos, gansos, codornices entre otros y la explotación criaderos de polluelos.</t>
  </si>
  <si>
    <t>Cría de aves de corral, incluye la producción de huevos.</t>
  </si>
  <si>
    <t>Cría de otros animales n.c.p., incluye la cría y reproducción de otros animales vivos  como:  insectos,  conejos,  la  cría  de  gusanos  de  seda,  explotación  de criaderos de gusanos, moluscos terrestres, caracoles, la cría y reproducción de animales domésticos (excepto peces) como: perros, gatos, pájaros, hámsteres, etcétera y la cría de diversos animales n.c.p.</t>
  </si>
  <si>
    <t>Cría de otros animales n.c.p., incluye la apicultura y producción de miel y cera de abeja.</t>
  </si>
  <si>
    <t>Explotación mixta (agrícola y pecuaria)</t>
  </si>
  <si>
    <t>Explotación mixta (agrícola y pecuaria), incluye la explotación mixta de cultivos y animales sin especialización en ninguna de las actividades.</t>
  </si>
  <si>
    <t>Actividades de apoyo a la agricultura y la ganadería, y actividades posteriores a la cosecha</t>
  </si>
  <si>
    <t>Actividades de apoyo a la agricultura, incluye al almacenamiento y depósito de café.</t>
  </si>
  <si>
    <t>Actividades de apoyo a la agricultura, las actividades agrícolas a cambio de una retribución   o   por   contrata,   incluye   las   actividades   agrícolas   como: acondicionamiento de terrenos, tratamiento de cultivos, plantación o siembra de cultivos, transplante de arroz, cosecha, poda de árboles frutales y viñas.</t>
  </si>
  <si>
    <t>Actividades de apoyo a la agricultura, incluye el mantenimiento de tierras para usos agrícolas, explotación de equipo de riego agrícola, control de plagas en relación con la agricultura, fumigación de cultivos.</t>
  </si>
  <si>
    <t>Actividades  de  apoyo  a  la  ganadería,  incluye  actividades  para  mejorar  la reproducción, el crecimiento y el rendimiento de los animales; albergue y cuidado de animales de granja.</t>
  </si>
  <si>
    <t>Actividades de apoyo a la ganadería, incluye inspección sanitaria, castración de aves de corral, servicios de sementales, inseminación artificial.</t>
  </si>
  <si>
    <t>Actividades de apoyo a la ganadería, incluye servicios de arreo y pastoreo de ganado, limpieza de gallineros, etcétera, esquilado de ovejas, actividades de herradores.</t>
  </si>
  <si>
    <t>Actividades posteriores a la cosecha, incluye el proceso de beneficio del café cuando se realiza por fuera de la unidad de producción agrícola.</t>
  </si>
  <si>
    <t>Actividades  posteriores  a  la  cosecha,  incluye  limpieza,  recorte,  clasificación, desinsectación y beneficio en general, para su comercialización en los mercados primarios.</t>
  </si>
  <si>
    <t>Actividades  posteriores  a  la  cosecha,  incluye  el  desmotado  del  algodón,  la preparación preliminar de las hojas de tabaco, la preparación de cacao en grano, el encerado de frutas, el secado al sol de frutas y hortalizas.</t>
  </si>
  <si>
    <t>Tratamiento  de  semillas  para  propagación,  incluye  todas  las  actividades posteriores  a  la  cosecha  dirigidas  a  mejorar  la  calidad  de  las  semillas  para propagación, mediante la remoción de los materiales diferentes de las semillas y de las semillas demasiado pequeñas, inmaduras o dañadas mecánicamente o por los insectos, así como la eliminación de la humedad de las semillas hasta un nivel que  permita  su  almacenamiento  seguro.  La  actividad  abarca  el  secado,  la limpieza, la clasificación y el tratamiento de las semillas hasta su comercialización. Se incluye asimismo el tratamiento de las semillas genéticamente modificadas.</t>
  </si>
  <si>
    <t>Caza ordinaria y mediante trampas y actividades de servicios conexas</t>
  </si>
  <si>
    <t>Caza ordinaria y mediante trampas y actividades de servicios conexas, incluye la caza de animales mediante la utilización de trampas con fines comerciales.</t>
  </si>
  <si>
    <t>Caza ordinaria y mediante trampas y actividades de servicios conexas, incluye la captura de animales (vivos o muertos) para alimento, por sus pieles y cueros, o para utilizarlos en actividades de investigación, en zoológicos o como mascotas.</t>
  </si>
  <si>
    <t>Caza ordinaria y mediante trampas y actividades de servicios conexas, incluye la producción de pieles finas, cueros de reptiles o plumas de aves como resultado de actividades de caza ordinaria y mediante trampas.</t>
  </si>
  <si>
    <t>Silvicultura y extracción de madera</t>
  </si>
  <si>
    <t xml:space="preserve">Silvicultura y otras actividades forestales </t>
  </si>
  <si>
    <t>Silvicultura  y  otras  actividades  forestales,  incluye  la  explotación  de  madera: plantación,  replante,  trasplante,  aclareo  y  conservación  de  bosques  y  zonas forestadas, el cultivo de monte bajo y de madera para pulpa (pasta) y para leña.</t>
  </si>
  <si>
    <t>Silvicultura  y  otras  actividades  forestales,  incluye  la  explotación  de  viveros forestales.</t>
  </si>
  <si>
    <t>Extracción de madera</t>
  </si>
  <si>
    <t>Extracción de madera, incluye la extracción y transformación de madera en (bruto descortezada y simplemente escuadrada).</t>
  </si>
  <si>
    <t>Extracción  de  madera,  incluye  la  producción  de  madera  para  industrias manufactureras;  de  troncos  de  madera  para  su  utilización  en  bruto,  como puntales, estacas, cercas y postes.</t>
  </si>
  <si>
    <t>Extracción de madera, incluye la recolección y producción de leña y producción artesanal de carbón vegetal en bosques.</t>
  </si>
  <si>
    <t>Recolección de productos forestales diferentes a la madera</t>
  </si>
  <si>
    <t>Recolección de productos forestales diferentes a la madera, incluye recolección y cosecha de materiales silvestres como: setas (hongos), trufas, nueces, balata, savia, gomas, corcho, laca; bálsamos, ceras vegetales, crin vegetal, musgos y líquenes.</t>
  </si>
  <si>
    <t>Recolección de productos forestales diferentes a la madera, incluye la recolección de materiales silvestres como: resinas y otras plantas silvestres</t>
  </si>
  <si>
    <t>Servicios de apoyo a la silvicultura</t>
  </si>
  <si>
    <t>Servicios de apoyo a la silvicultura, incluye las actividades de servicios forestales, Inventarios forestales, servicios de consultoría de gestión forestal, evaluación de existencias maderables, lucha contra las plagas forestales.</t>
  </si>
  <si>
    <t>Servicios de apoyo a la silvicultura, incluye las actividades de servicios para la extracción de madera como el transporte de troncos dentro del bosque.</t>
  </si>
  <si>
    <t>Servicios de apoyo a la silvicultura, incluye el suministro o alquiler de maquinaria o equipo silvícola con operadores y personal.</t>
  </si>
  <si>
    <t>Servicios  de  apoyo  a  la  silvicultura,  incluye  las  actividades  de  extinción  y prevención de incendios forestales.</t>
  </si>
  <si>
    <t>Pesca y acuicultura</t>
  </si>
  <si>
    <t>Acuicultura</t>
  </si>
  <si>
    <t>Acuicultura marítima, incluye la cría de peces en agua de mar, incluida la cría de peces ornamentales marinos.</t>
  </si>
  <si>
    <t>Acuicultura  marítima,  incluye  la  producción  de  larvas  de  bivalvos  (ostras, mejillones,  etcétera),  crías  de  bogavante,  camarones  en  estado  poslarval, alevines y jaramugos, cultivo de algas comestibles, cultivo y cría en agua de mar.</t>
  </si>
  <si>
    <t>Acuicultura marítima, incluye las actividades de acuicultura en aguas salobres y la explotación de criaderos de peces (marinos); la explotación de criaderos de gusanos marino; las actividades de acuicultura en tanques o depósitos llenos de agua salada.</t>
  </si>
  <si>
    <t>Acuicultura de agua dulce, incluye la cría de peces en agua dulce y la cría de peces ornamentales de agua dulce. Incluye la explotación de criaderos de peces.</t>
  </si>
  <si>
    <t>Acuicultura de agua dulce, incluye la cría de crustáceos y bivalvos de agua dulce, otros moluscos de agua dulce y otros animales acuáticos.</t>
  </si>
  <si>
    <t>Acuicultura de agua dulce, incluye la cría de ranas.</t>
  </si>
  <si>
    <t>Elaboración de productos alimenticios</t>
  </si>
  <si>
    <t>Procesamiento y conservación de carne, pescado, crustáceos y moluscos</t>
  </si>
  <si>
    <t>Procesamiento  y  conservación  de  carne  y  productos  cárnicos,  incluye  la producción de carne fresca, refrigerada o congelada.</t>
  </si>
  <si>
    <t>Procesamiento  y  conservación  de  carne  y  productos  cárnicos,  incluye  la producción de cárnicos: salchichas, salchichón, morcillas, mortadela, longaniza, butifarra y otros embutidos; patés, jamón, tocineta.</t>
  </si>
  <si>
    <t>Procesamiento  y  conservación  de  carne  y  productos  cárnicos,  incluye  la producción de carne seca, salada o ahumada.</t>
  </si>
  <si>
    <t>Procesamiento y conservación de frutas, legumbres, hortalizas y tubérculos</t>
  </si>
  <si>
    <t>Procesamiento  y  conservación  de  frutas,  legumbres,  hortalizas  y  tubérculos, incluye la elaboración y conservación de alimentos compuestos principalmente de frutas, legumbres u hortalizas, nueces, congelación, en forma artesanal.</t>
  </si>
  <si>
    <t>Procesamiento  y  conservación  de  frutas,  legumbres,  hortalizas  y  tubérculos, incluye la elaboración de helados a base de frutas y jugos naturales de frutas u hortalizas.</t>
  </si>
  <si>
    <t>Procesamiento  y  conservación  de  frutas,  legumbres,  hortalizas  y  tubérculos, incluye el tostado y preparación de nueces.</t>
  </si>
  <si>
    <t>Procesamiento  y  conservación  de  frutas,  legumbres,  hortalizas  y  tubérculos, incluye la producción de concentrados a partir de frutas y hortalizas frescas.</t>
  </si>
  <si>
    <t>Procesamiento  y  conservación  de  frutas,  legumbres,  hortalizas  y  tubérculos, incluye la elaboración de productos perecederos de frutas, legumbres y hortalizas como: ensaladas, hortalizas peladas o cortadas, tofu (cuajada de soja), entre otros.</t>
  </si>
  <si>
    <t>Elaboración de productos lácteos</t>
  </si>
  <si>
    <t>Elaboración de productos lácteos, incluye la elaboración artesanal de productos lácteos o leche, fresca líquida o bebidas a base de leche.</t>
  </si>
  <si>
    <t>Elaboración de productos lácteos, incluye la elaboración de crema a partir de leche fresca líquida, pasteurizada, esterilizada u homogenizada, la elaboración de leche o crema en forma sólida, suero de leche.</t>
  </si>
  <si>
    <t>Elaboración de productos lácteos, incluye la elaboración de helados, sorbetes y postres a base de leche.</t>
  </si>
  <si>
    <t>Elaboración de productos de molinería, almidones y productos derivados del almidón</t>
  </si>
  <si>
    <t>Elaboración de productos de molinería, elaboración de alimentos mediante el tostado,  soplado,  macerado,  perlado,  hojaldrado,  pulimento  o  expansión  de granos de cereales.</t>
  </si>
  <si>
    <t>Elaboración  de  almidones  y  productos  derivados  del  almidón,  incluye  la elaboración de almidones a partir de arroz, papas, maíz, húmedo de maíz, yuca (tapioca) y sucedáneos de tapioca a partir de almidones; gluten, etcétera.</t>
  </si>
  <si>
    <t>Elaboración  de  almidones  y  productos  derivados  del  almidón  incluye  la elaboración de glucosa, jarabe de glucosa, maltosa, inulina, etc.</t>
  </si>
  <si>
    <t>Elaboración de otros productos alimenticios</t>
  </si>
  <si>
    <t>Elaboración de productos de panadería, incluye la elaboración de productos de panqueques, waffles, rollos, obleas, conos, aperitivos dulces o salados.</t>
  </si>
  <si>
    <t>Elaboración de productos de panadería, incluye la elaboración de pasteles, tortas, pasteles de frutas, tartas, tortillas de maíz o trigo, buñuelos y arepas, etcétera.</t>
  </si>
  <si>
    <t>Elaboración  de  otros  productos  alimenticios  n.c.p.,  incluye  la  elaboración  de especias, condimentos, infusiones, extractos y preparados a base de hierbas y fabricación artesanal de alimentos.</t>
  </si>
  <si>
    <t>Elaboración de otros productos alimenticios n.c.p., incluye la mezcla de té y mate, la elaboración de extractos y preparados a base de té o mate y el tostado de achicoria; elaboración de sucedáneos del café.</t>
  </si>
  <si>
    <t>Elaboración  de  otros  productos  alimenticios  n.c.p.,  incluye  la  preparación  y expendio de comidas preparadas tales como: empanadas, bolis, buñuelos, perros calientes, arepas, chorizos, etcétera, de forma artesanal, siempre que estos sean vendidos a un agente comercial o un tercero.</t>
  </si>
  <si>
    <t>Acabado de productos textiles, incluye el proceso de blanqueo, teñido de hilados y/o prendas de vestir, plisado de textiles y operaciones similares, artesanal.</t>
  </si>
  <si>
    <t>Fabricación de tejidos de punto y ganchillo, incluye la fabricación y/o elaboración a mano o mediante máquinas, incluyendo la transformación de material textil de tejidos de punto y ganchillo, y los procesos de acabado integrados.</t>
  </si>
  <si>
    <t>Fabricación de tejidos de punto y ganchillo, incluye la fabricación de tejidos de punto de urdimbre y de trama, circulares y otros, con o sin hilados elásticos, así como los tejidos aterciopelados, afelpados y de rizo; de tejidos de red y del tipo que se utiliza para la confección de visillos tricotados en máquinas, la fabricación de pieles de imitación mediante tejido de punto y ganchillo; fabricación de otros tejidos de punto o ganchillo.</t>
  </si>
  <si>
    <t>Confección de artículos con materiales textiles, excepto prendas de vestir, incluye la confección en tela, frazadas, mantas, lencería de cama, de mesa, de baño, de cocina, cortinas, cenefas y fundas entre otros.</t>
  </si>
  <si>
    <t>Confección de artículos con materiales textiles, excepto prendas de vestir, incluye la confección de banderas, gallardetes, estandartes y artículos similares mediante el bordado.</t>
  </si>
  <si>
    <t>Confección de artículos con materiales textiles, excepto prendas de vestir, incluye la fabricación de gobelinos, cañamazo y tapicería de aguja de punto de cruz o tejidos a mano.</t>
  </si>
  <si>
    <t>Fabricación de tapetes y alfombras para pisos, incluye la fabricación de productos textiles,  para el cubrimiento de pisos, producidos mediante el tejido, afelpado, trenzado, tundido, punzado, entre otros,  utilizando materiales textiles tales como hilados de lana, de algodón, de fibras artificiales o sintéticas, de yute, de fique, de fibras  de  coco  (bonote),  de  sisal  y  de  fibras  similares:  tales  como:  tapices, alfombras, esteras, tapetes y recuadros de moqueta con la utilización de equipos o maquinaria.</t>
  </si>
  <si>
    <t>Fabricación de otros artículos textiles n.c.p., incluye manufactura de artículos tejidos y accesorios textiles para sombreros. Fabricación de tules y otros tejidos de  mallas  anudadas,  de  encajes  y  bordados,  en  piezas,  tiras  y  motivos decorativos; fabricación de guata utilizada en acolchados y prendas de vestir.</t>
  </si>
  <si>
    <t>Fabricación de otros artículos textiles n.c.p., incluye La fabricación de tejidos de red y del tipo que se utiliza para la confección de visillos de encaje tricotado en máquinas.</t>
  </si>
  <si>
    <t>Confección de prendas de vestir, excepto prendas de piel, incluye la manufactura y  confección  de  guantes  de  tela  o  piel,  chales,  ligas,  sujetadores,  tirantas, encauchados,  fábricas  y/o  grandes  almacenes  de  confección  de  ropas  y sastrerías, ropa de trabajo y confección de partes de los productos mencionados.</t>
  </si>
  <si>
    <t>Confección de prendas de vestir, excepto prendas de piel, incluye la confección mecanizada de ropa interior y ropa de dormir para hombres, mujeres, niños y bebés, de prendas de vestir adornadas con piel y confección de partes de los productos mencionados.</t>
  </si>
  <si>
    <t>Confección de prendas de vestir, excepto prendas de piel, incluye la confección de otros accesorios de vestir, guantes cinturones, chales, corbatas, corbatines, redecillas para el cabello, artículos de tocado de peletería (cuero), entre otros y confección de partes de los productos mencionados.</t>
  </si>
  <si>
    <t>Confección de prendas de vestir, excepto prendas de piel, incluye la confección de ropa interior y ropa de dormir de telas tejidas, de punto y ganchillo, de encaje, entre  otros,  para  hombres,  mujeres  y  niños:  camisas,  camisetas,  calzones, calzoncillos,  pijamas,  camisones,  batas,  blusas,  combinaciones,  sujetadores, entre otros; confección de ropa de bebé y confección de partes de los productos mencionados.</t>
  </si>
  <si>
    <t>Fabricación de artículos de piel</t>
  </si>
  <si>
    <t>Fabricación de artículos de piel, incluye la fabricación de artículos confeccionados con piel: prendas de vestir y accesorios de piel (excepto gorros, sombreros, entre otros);  artículos  de  piel  confeccionados  con  pieles  alargadas,  planchas, cuadrados,  tiras,  hojas  que  contienen  cuero  o  fibras  de  cuero,  entre  otros; artículos diversos de piel: alfombras, pufes sin relleno y paños para pulimento industrial; pieles artificiales y de artículos confeccionados con estas pieles.</t>
  </si>
  <si>
    <t>Fabricación de artículos de punto y ganchillo</t>
  </si>
  <si>
    <t>Fabricación de artículos de punto y ganchillo, incluye la fabricación de jerséis, suéteres, chalecos y artículos análogos de punto y ganchillo.</t>
  </si>
  <si>
    <t>Curtido y recurtido de cueros; fabricación de calzado; fabricación de artículos de viaje, maletas, bolsos de mano y artículos similares, y fabricación de artículos de talabartería y guarnicionería; adobo y teñido de pieles</t>
  </si>
  <si>
    <t>Curtido y recurtido de cueros; fabricación de artículos de viaje, bolsos de mano y artículos similares y fabricación de artículos de talabartería y guarnicionería; adobo y teñido de pieles</t>
  </si>
  <si>
    <t>Fabricación de artículos de viaje, bolsos de mano y artículos similares elaborados en cuero y fabricación de artículos de talabartería y guarnicionería, incluye la fabricación  de  artículos   de  cuero  natural  y/o  regenerado,  la  elaboración  de artículos de talabartería (artículos en cuero) y guarnicionería de forma artesanal, como  artículos de viaje, maletas, morrales, bolsos de mano, carteras y similares; la fabricación de maletines, maletas escolares, confeccionados en cuero natural o recuperado, o combinaciones de estos con otros materiales, siempre que la materia constitutiva básica sea el cuero.</t>
  </si>
  <si>
    <t>Fabricación de calzado</t>
  </si>
  <si>
    <t>Fabricación de calzado de cuero y piel, con cualquier tipo de suela, incluye la fabricación, reparación y trabajo a mano de calzado de cuero y piel con cualquier tipo de suela.</t>
  </si>
  <si>
    <t>Fabricación de otros tipos de calzado, excepto calzado de cuero y piel, incluye la fabricación,  reparación  de  calzado  para  todo  uso  (excepto  ortopédico),  de cualquier material, excepto de cuero y piel, de asbesto y de otro material textil sin aplicación  de  suelas  y  la  fabricación  de  calzado  deportivo  o  casual  y  el especializado para la práctica de deportes, elaborado en otros materiales textiles.</t>
  </si>
  <si>
    <t>Transformación de la madera y fabricación de productos de madera y de corcho, excepto muebles; fabricación de artículos de cestería y espartería</t>
  </si>
  <si>
    <t>Fabricación de otros productos de madera; fabricación de artículos de corcho, cestería y espartería</t>
  </si>
  <si>
    <t>Fabricación de otros productos de madera; fabricación de artículos de corcho, cestería  y  espartería,  incluye  empresas  manufactureras  de  baúles,  estuches, utensilios de cocina y para uso doméstico, artículos de marquetería (ej.: marcos de madera para espejos y fotos), esterillas o persianas de materiales trenzables, artículos de mimbre, palma y otros artículos de materiales trenzables o con cintas, ramales o trenzas.</t>
  </si>
  <si>
    <t>Fabricación de papel, cartón y productos de papel y cartón</t>
  </si>
  <si>
    <t>Fabricación  de  papel  y  cartón  ondulado  (corrugado);  incluye  fabricación  de cajones, cajas y estuches armados o plegados, de papel o cartón no ondulado; sacos y bolsas de papel para empaque.</t>
  </si>
  <si>
    <t>Fabricación  de  otros  artículos  de  papel  y  cartón,  incluye  la  manufactura  de cuadernos,  agendas  para  listas  de  teléfonos,  álbumes,  carpetas,  libros   de registros, libros de contabilidad; cubiertas para libros y libretas en blanco,  sobres para  correspondencia  (sobres-carta),  aerogramas,  esquelas  o  postales  no ilustradas; talonarios, para facturas, recibos y similares, y demás artículos de papelería de uso educativo o comercial;  fabricación de cajas de sobres, carpetas y otros productos  análogos  (de papel y  cartón) que  contienen  un surtido  de artículos para correspondencia .</t>
  </si>
  <si>
    <t>Fabricación de otros artículos de papel y cartón, incluye la  fabricación de papel de regalo y artículos de fantasía de papel y cartón (confetis, serpentinas, artículos decorativos para tarjetas, sobres y regalos y artículos similares); la fabricación de papeles y cartones con presentación acondicionada para la venta al por menor y la fabricación de artículos de papel y cartón: fabricación de papel para imprimir y escribir listo para su uso, fabricación de papel para impresoras de computadores listo para su uso, fabricación de papel de autocopiado listo para su uso, fabricación de papel esténcil o para plantillas y papel carbón listos para su uso, etc.</t>
  </si>
  <si>
    <t>Actividades de impresión y de producción de copias a partir de grabaciones originales</t>
  </si>
  <si>
    <t>Actividades de impresión y actividades de servicios relacionados con la impresión</t>
  </si>
  <si>
    <t>Actividades de impresión, incluye la impresión directa de avisos sobre productos de madera, plástico, metal, papel, vidrio y cerámica.</t>
  </si>
  <si>
    <t>Actividades de servicios relacionados con la impresión, incluye la encuadernación de hojas impresas para confeccionar libros, folletos, revistas, catálogos, etc., mediante  los  procedimientos  de  colado,  ensamblado,  cosido,  engomado, encolado,  basteado,  encuadernación  con  adhesivo,  recortado,  estampado  en oro., grapar o fijar varias hojas  sueltas,   incorporación de datos antes de la impresión, incluso mediante escaneo y entrada de datos incluyendo la exploración y el reconocimiento óptico de caracteres.; La producción de pruebas de impresión; La producción de productos de reprografía, el diseño de productos impresos; por ejemplo, bocetos, diagramas, patrones, etc.</t>
  </si>
  <si>
    <t>Producción de copias a partir de grabaciones originales</t>
  </si>
  <si>
    <t>Producción de copias a partir de grabaciones originales, incluye la producción de copias de música y otros sonidos en discos gramofónicos, discos compactos y cintas magnetofónicas a partir de grabaciones originales, la producción de copias de discos flexibles, duros o compactos, de programas de informática, software, programas comerciales y películas cinematográficas a partir de originales.</t>
  </si>
  <si>
    <t>Fabricación de sustancias y productos químicos</t>
  </si>
  <si>
    <t>Fabricación de sustancias químicas básicas, abonos y compuestos inorgánicos nitrogenados, plásticos y caucho sintético en formas primarias</t>
  </si>
  <si>
    <t>Fabricación de plásticos en formas primarias, incluye la preparación de resina, la fabricación de resinas de intercambio iónico a base de polímeros.</t>
  </si>
  <si>
    <t>Fabricación de otros productos químicos</t>
  </si>
  <si>
    <t>Fabricación de jabones y detergentes, preparados para limpiar y pulir; perfumes y preparados de tocador, incluye la fabricación de otros preparados de perfumería, cosméticos y aromáticos de tocador; productos de tocador, obtención de glicerina cruda.</t>
  </si>
  <si>
    <t>Fabricación de jabones y detergentes, preparados para limpiar y pulir; perfumes y preparados de tocador, incluye la fabricación de preparados para perfumar o desodorizar ambientes.</t>
  </si>
  <si>
    <t>Fabricación de otros productos químicos n.c.p., incluye la fabricación de esencias y extractos de productos aromáticos naturales.</t>
  </si>
  <si>
    <t>Fabricación de otros productos químicos n.c.p., incluye la fabricación de aguas destiladas aromáticas (agua floral), mezclas de productos odoríferos.</t>
  </si>
  <si>
    <t>Fabricación de productos de caucho y de plástico</t>
  </si>
  <si>
    <t>Fabricación de productos de caucho</t>
  </si>
  <si>
    <t>Fabricación de formas básicas de caucho y otros productos de caucho, n.c.p., incluye la manufactura de arandelas, conectores y sellos de caucho.</t>
  </si>
  <si>
    <t>Fabricación de productos elaborados de metal, excepto maquinaria y equipo</t>
  </si>
  <si>
    <t>Fabricación de otros productos elaborados de metal y actividades de servicios relacionadas con el trabajo de metales</t>
  </si>
  <si>
    <t>Fabricación de otros productos elaborados de metal n.c.p., incluye la fabricación de pequeños artículos de metal para oficina, avisos, relieves, placas y similares de metal, chapas de metal e insignias militares de metal.</t>
  </si>
  <si>
    <t>Fabricación de productos informáticos, electrónicos y ópticos</t>
  </si>
  <si>
    <t>Fabricación de instrumentos ópticos y equipo fotográfico</t>
  </si>
  <si>
    <t>Fabricación de instrumentos ópticos y equipo fotográfico, incluye la fabricación de elementos  ópticos  de  vidrio,  cuarzo,  excepto  el  fundido,  de  espatoflúor,  de plástico, de cristales cultivados, prismas y lentes, espejos con configuración de elementos  ópticos,  filtros  selectivos  de  colores  para  aparatos  fotográficos principalmente, elementos polarizadores, entre otros; fibras ópticas las cuales están  formadas  por  capas  concéntricas  (figuras  geométricas)  de  vidrio  o  de plástico con diversos índices de refracción.</t>
  </si>
  <si>
    <t>Fabricación de medios magnéticos y ópticos para almacenamiento de datos</t>
  </si>
  <si>
    <t>Fabricación de medios magnéticos y ópticos para el almacenamiento de datos, incluye la fabricación de medios magnéticos y ópticos para el almacenamiento de datos  tales  como  cintas  magnéticas,  de  audio  y  video  en  blanco  (casetes), disquetes en blanco, discos ópticos en blanco, discos duros, tarjetas con banda magnética incorporada, entre otros soportes.</t>
  </si>
  <si>
    <t>Fabricación de muebles, colchones y somieres</t>
  </si>
  <si>
    <t>Fabricación de muebles</t>
  </si>
  <si>
    <t>Fabricación de muebles, incluye la fabricación artesanal o manual de muebles y gabinetes utilizados en el hogar y oficina.</t>
  </si>
  <si>
    <t>Fabricación de muebles, incluye la fabricación artesanal o manual de muebles para  locales  comerciales,  autoservicios,  bares,  restaurantes,  hoteles,  teatros, colegios, iglesias y sitios similares.</t>
  </si>
  <si>
    <t>Otras industrias manufactureras</t>
  </si>
  <si>
    <t>Fabricación de instrumentos musicales</t>
  </si>
  <si>
    <t>Fabricación  de  instrumentos  musicales,  incluye  la  fabricación  artesanal  de instrumentos de cuerda, teclado, viento, sonido, percusión y otros, incluidas la fabricación de partes, piezas y accesorios de instrumentos.</t>
  </si>
  <si>
    <t>Fabricación de instrumentos musicales, incluye solamente estuches, bolsas o cajas para guardar instrumentos musicales.</t>
  </si>
  <si>
    <t>Fabricación de artículos y equipo para la práctica del deporte</t>
  </si>
  <si>
    <t>Fabricación  de  artículos  y  equipo  para  la  práctica  del  deporte,  incluye  la fabricación de artículos deportivos y de atletismo (excepto prendas de vestir y calzado), artículos y equipo de cualquier material para la práctica de deportes y juegos al aire libre y bajo techo:   pelotas de caucho, bolas y balones duros, blandos e inflables (para la práctica de deportes como béisbol, basquetbol, fútbol, golf, tenis, polo y bolos); raquetas, bates, mazos, palos de golf, entre otros; esquís para la nieve, fijaciones y/o botas, bastones y demás artículos para la práctica del esquí en nieve; esquís náuticos,  tablas de vela, tablas de surf y demás artículos para la práctica de deportes náuticos.</t>
  </si>
  <si>
    <t>Fabricación  de  artículos  y  equipo  para  la  práctica  del  deporte,  incluye  la fabricación de artículos para la práctica de deportes acuáticos (buceo, natación, entre otros); artículos para la pesca deportiva: anzuelos, aparejos y arpones, incluso redes de mano (salabres) y sus partes; artículos para la caza, el alpinismo y otras actividades deportivas.</t>
  </si>
  <si>
    <t>Fabricación  de  artículos  y  equipo  para  la  práctica  del  deporte,  incluye  la fabricación de guantes y gorros de cuero, cascos, cinturones y demás accesorios especiales, incluso artículos de protección (rodilleras, musieras, etcétera), para la práctica de deportes; patines para hielo y patines de ruedas, incluido el calzado con patines fijos y patinetas;  blancos de arquería y tiro, arcos, ballestas, flechas, incluso blancos para rifles; equipo para gimnasio (bicicletas estáticas, trotadoras, escaladoras y demás máquinas de ejercicio físico y de atletismo); artículos para la  práctica  de  pilates,  ballet  y  yoga;  artículos  para  la  práctica  de  deportes extremos; equipo para gimnasio (bicicletas estáticas, trotadoras, escaladoras y demás máquinas de ejercicio físico y de atletismo); artículos para la práctica de pilates, ballet y yoga; artículos para la práctica de deportes extremos; artículos para la práctica de deportes nacionales como: tejo, bolo criollo y rana.</t>
  </si>
  <si>
    <t>Fabricación  de  artículos  y  equipo  para  la  práctica  del  deporte,  incluye  la fabricación de los equipos o sets completos para la práctica de los deportes, que incluyan estuches, cestas, bolsas, soportes, bases, redes, carnadas, entre otros.</t>
  </si>
  <si>
    <t>Otras industrias manufactureras n.c.p.</t>
  </si>
  <si>
    <t>Otras  industrias  manufactureras  n.c.p.,  incluye  la  fabricación   de  escobas,  y cepillos  (aspiradoras  y  otras  máquinas  con  dispositivos  rotatorios),  incluidos cepillos  que  forman  parte  de  máquinas,  escobillas,  barredoras,  limpiones, traperos, plumeros mecánicos y manuales, brochas, almohadillas, rodillos para pintar, escurridores, mopas, escobillas de goma, entre otros; flores artificiales; máscaras, artículos confeccionados con cabello (pelucas, extensiones) barbas, cejas postizas, entre otros)., fabricación de distintivos de la Cruz Roja, bomberos, sindicatos e insignias militares metálicas, que no sean de metales preciosos ni de metales comunes revestidos con metales preciosos; fabricación de cepillos de dientes,  cepillos  para  calzado  y  ropa,  incluso  kits  de  costura  y  arreglo  de calcetería.</t>
  </si>
  <si>
    <t>Instalación, mantenimiento y reparación especializado de maquinaria y equipo</t>
  </si>
  <si>
    <t>Mantenimiento y reparación especializado de productos elaborados en metal y de maquinaria y equipo</t>
  </si>
  <si>
    <t xml:space="preserve"> incluye  reparación  y  mantenimiento  de  armas  de  fuego  (incluso  de  armas deportivas y recreacionales).</t>
  </si>
  <si>
    <t>Mantenimiento y reparación especializada de maquinaria y equipo, incluye el mantenimiento   y   reparación    de   calculadoras,   máquinas   de   escribir, fotocopiadoras, cajas registradoras, máquinas de confección.</t>
  </si>
  <si>
    <t>Mantenimiento y reparación especializado de equipo electrónico y óptico, incluye el  mantenimiento,  reparación  y  calibración  especializado  a  cambio  de  una retribución o por contrata de: equipos de medición, ensayo y control; aparatos de control del tiempo y contadores de tiempo, instrumentos de aeronaves; equipo de prueba de emisiones de automotores; instrumentos meteorológicos; equipos de inspección y ensayo de propiedades físicas, eléctricas y químicas; equipos de investigación; instrumentos de monitoreo y detección de radiación; instrumentos de prospección.</t>
  </si>
  <si>
    <t>Mantenimiento y reparación realizado a cambio de una retribución o por contrato, de maquinaria y equipo no cubierto en los otros grupos que conforman la división 33, tales como: reparación de mallas de pescar; cuerdas, aparejos náuticos, eslingas, tiendas, carpas y lonas; bolsas de almacenamiento de fertilizantes y químicos  (bolsas  de  polietileno  plegado  de  tres  capas  que  cuentan  con estabilización ultravioleta, tienen un diámetro de 5 a 6 pies y una longitud de 60 a 75 metros); reparación o reacondicionamiento de estibas de madera, barriles de transporte y artículos similares; reparación de máquinas operadas con monedas (dispensadores, juegos electrónicos, tragamonedas y similares), restauración de instrumentos  musicales  antiguos  (órganos,  clavicordios,  etc.),  reparación  de esterilizadores y de equipos de destilación del tipo usado en laboratorios, entre otros.</t>
  </si>
  <si>
    <t>Instalación especializada de maquinaria y equipo industrial</t>
  </si>
  <si>
    <t>Instalación especializada de maquinaria y equipo industrial, incluye instalación de equipos, maquinaria de oficina y contabilidad (diferente de los computadores y equipo periférico); maquinaría de uso general, equipos de bolos</t>
  </si>
  <si>
    <t>CONSTRUCCIÓN</t>
  </si>
  <si>
    <t>Actividades especializadas para la construcción de edificios y obras de
ingeniería civil</t>
  </si>
  <si>
    <t>Terminación y acabado de edificios y obras de ingeniería civil</t>
  </si>
  <si>
    <t>Terminación y acabado de edificios y obras de ingeniería civil, incluye talleres de pintura al duco.</t>
  </si>
  <si>
    <t>Comercio de vehículos automotores</t>
  </si>
  <si>
    <t>Comercio de vehículos automotores nuevos, incluye el comercio al por mayor y al por menor de vehículos automotores nuevos para pasajeros, incluso vehículos especiales (ambulancias, casas  rodantes, microbuses, vehículos de camping, caravanas, entre otros), vehículos con tracción tipo campero (todo terreno), y otros vehículos automotores para pasajeros con mecanismos de conducción similares a  los  de  los  automóviles,  así  como  el  comercio  de  camiones,  remolques  y semirremolques,  venta  de  vehículos  por  consignación,  la  compra  y  venta  de contenedores para su uso en uno o más medios de transporte.</t>
  </si>
  <si>
    <t>Comercio de vehículos automotores usados, incluye el comercio al por mayor y al por menor de vehículos automotores usados para pasajeros, incluso vehículos especiales (ambulancias, casas  rodantes, microbuses, vehículos de camping, caravanas, entre otros), los vehículos con tracción tipo campero (todo terreno), y otros  vehículos  automotores  para  pasajeros  con  mecanismos  de  conducción similares a los de los automóviles, así como el comercio de camiones, remolques y  semirremolques.  Incluye  las  actividades  de  venta  de  vehículos  usados  por consignación,  por  comisión  o  por  contrata  (intermediarios),  como  también  la compraventa de contenedores especialmente diseñados y equipados para su uso en uno o más medios de transporte; subasta de vehículos automotores usados.</t>
  </si>
  <si>
    <t>Comercio al por mayor a cambio de una retribución o por contrata, incluye la venta de pescados y mariscos.</t>
  </si>
  <si>
    <t>Comercio al por mayor a cambio de una retribución o por contrata, incluye venta de mercancías en general, con autotransporte.</t>
  </si>
  <si>
    <t>Comercio al por mayor de materias primas agropecuarias; animales vivos, incluye el comercio al por mayor de semillas y forrajes.</t>
  </si>
  <si>
    <t>Comercio al por mayor de bebidas y tabaco, incluye el comercio al por mayor de todo tipo de bebidas alcohólicas  y no alcohólicas o refrescantes,  el embotellado y etiquetado de todo tipo de bebidas, si estas operaciones se efectúan dentro del contexto de las actividades de compraventa, como por ejemplo, la compra de vino a granel y envasado del mismo sin transformación, el comercio al por mayor de productos del tabaco en todas sus variedades (cigarros, cigarrillos, picadura, rapé, tabaco para mascar, entre otros).</t>
  </si>
  <si>
    <t>Comercio  al  por  mayor  de  equipo,  partes  y  piezas,  electrónicas  y  de telecomunicaciones,   incluye   válvulas,   tubos   electrónicos,   dispositivos   de semiconductores, microchips, circuitos integrados y estampados, partes y piezas de computadores, equipo telefónico, partes y accesorios, conmutadores y equipo de telecomunicaciones.</t>
  </si>
  <si>
    <t>Comercio  al  por  mayor  de  maquinaria  y  equipos  agropecuarios,  incluye  el comercio al por mayor de maquinaria y equipos agropecuarios, sus partes, piezas y accesorios como: arados, sembradoras, cosechadoras, trilladoras, máquinas de ordeñar, máquinas utilizadas en avicultura y apicultura, y tractores utilizados en actividades agropecuarias y silvícolas. El comercio al por mayor de segadoras de césped de todo tipo y de sus partes, piezas y accesorios.</t>
  </si>
  <si>
    <t>Comercio al por mayor de otros tipos de maquinaria y equipo n.c.p., incluye el comercio al por mayor de equipo de transporte, sus partes, piezas y accesorios excepto vehículos automotores, motocicletas y bicicletas.</t>
  </si>
  <si>
    <t>Comercio al por mayor de otros tipos de maquinaria y equipo n.c.p., incluye el comercio al por mayor de maquinaria para uso en la industria, la minería y la construcción, el comercio y la navegación y otros servicios, en general venta de maquinaria pesada, robots para cadenas de montaje, y de sus partes, piezas y accesorios. Máquinas herramienta, sus partes, piezas y accesorios, de todo tipo y para cualquier material, y las controladas por computador.</t>
  </si>
  <si>
    <t>Comercio al por mayor de otros tipos de maquinaria y equipo n.c.p., incluye el comercio al por mayor de cables, cables de fibra óptica y conmutadores y de otros tipos de equipo de instalación de uso industrial, el comercio al por mayor de cables, cables de fibra óptica y conmutadores y de otros tipos de equipo de instalación de uso industrial, máquina herramienta, otros tipos de equipo eléctrico, sus  partes  piezas  y  accesorios,  como  motores  y  transformadores  eléctricos, máquinas de coser y telares para tejidos de punto controlados por computador.</t>
  </si>
  <si>
    <t>Comercio al por mayor de metales y productos metalífero, incluye el comercio al por mayor de minerales metalíferos ferrosos y no ferrosos en formas primarias, semiacabados de metales ferrosos y no ferrosos n.c.p., como por ejemplo, los herrajes diferentes de los usados en la confección, comercio al por mayor de oro y otros metales preciosos.</t>
  </si>
  <si>
    <t>Comercio al por mayor de materiales de construcción, artículos de  ferretería, pinturas, productos de vidrio, equipo y materiales de fontanería y calefacción, incluye el comercio al por mayor de herramientas de ferretería como martillos, sierras, destornilladores, taladros y otras herramientas de mano, madera, equipos para la instalación de sanitarios, su venta sin autotransporte.</t>
  </si>
  <si>
    <t>Comercio al por mayor de otros productos n.c.p., incluye la venta al por mayor de extintores de incendio.</t>
  </si>
  <si>
    <t>Comercio  al  por  menor  en  establecimientos  no  especializados,  con  surtido compuesto  principalmente  por  productos  diferentes  de  alimentos  (víveres  en general),  bebidas  y  tabaco,  incluye  establecimientos  no  especializados  de comercio al por menor con surtido compuesto principalmente de una variedad de productos nuevos, para consumo de los hogares y entre los cuales la venta de alimentos  (víveres  en  general),  bebidas  y  tabaco,  no  constituye  su  actividad predominante suelen realizar este tipo de actividad los denominados almacenes generales, misceláneas, los almacenes o tiendas por departamento con surtido diverso  compuesto,  por  ejemplo,  de  prendas  de  vestir,  calzado,  muebles, electrodomésticos,  artículos  de  ferretería,  cosméticos,  joyería,  productos  de farmacia y droguería, artículos deportivos, entre otros.</t>
  </si>
  <si>
    <t>Comercio   al   por   menor   de   productos   agrícolas   para   el   consumo   en establecimientos especializados, incluye el comercio de frutas pulpa y nueces, legumbres, leguminosas frescas y secas (arveja, frijol, garbanzo, entre otros), cereales,  hortalizas,  tubérculos  y  verduras  en  general,  y  demás  productos agrícolas para el consumo, frescos y refrigerados.</t>
  </si>
  <si>
    <t>Comercio al por menor de carnes (incluye aves de corral), productos cárnicos, pescado fresco, preparado o en conserva, mariscos y  productos de mar, en establecimientos especializados, incluye carnicerías y venta de carnes de aves de corral, pescados y productos de mar.</t>
  </si>
  <si>
    <t>Comercio al por menor de artículos de ferretería, pinturas y productos de vidrio en establecimientos especializados, incluye venta de artículos de ferretería (incluidos artículos eléctricos), solventes, materiales de construcción, baldosas de corcho para pisos y vidrio plano, enmarcación de cuadros o marqueterías y otros, sin autotransporte.</t>
  </si>
  <si>
    <t>Comercio  al  por  menor  de  otros  productos  nuevos  en  establecimientos especializados, incluye tiendas de artículos sexuales (sex-shop), de artículos de esotéricos.</t>
  </si>
  <si>
    <t>TRANSPORTE Y ALMACENAMIENTO</t>
  </si>
  <si>
    <t>Almacenamiento y actividades complementarias al transporte</t>
  </si>
  <si>
    <t>Almacenamiento y depósito</t>
  </si>
  <si>
    <t>Almacenamiento y depósito, incluye almacenamiento y depósito de productos textiles,  alimenticios,  agropecuarios,  de  mercancías,  muebles,  automóviles, semillas y forrajes. Almacenes para mercancías varias, almacenes generales de depósito.</t>
  </si>
  <si>
    <t>Actividades de las estaciones, vías y servicios complementarios para el transporte</t>
  </si>
  <si>
    <t>Actividades de estaciones, vías y servicios complementarios para el transporte terrestre, incluye estacionamiento para automóviles o garajes (parqueaderos) y para bicicletas.</t>
  </si>
  <si>
    <t>Alojamiento</t>
  </si>
  <si>
    <t>Actividades de alojamiento de estancias cortas</t>
  </si>
  <si>
    <t>Alojamiento en hoteles, incluye el servicio o prestación de servicios de alojamiento en unidades constituidas por habitaciones, suministrado mediante contrato de hospedaje  día  a  día  o  de  hospedaje  temporal,  hostales;  incluye  hospedaje temporal en hoteles con salas de conferencias. Esta clase excluye las actividades de alojamiento que ofrecen servicios de preparación de alimentos.</t>
  </si>
  <si>
    <t>Alojamiento en la modalidad de apartahoteles (establecimiento en que se presta el servicio de alojamiento en apartamentos independientes, de un edificio, que integren  una  unidad  de  administración  y  explotación,  pudiendo  ofrecer  otros servicios complementarios.) la cual es operada con un sistema de reservas de igual manera que un hotel. Es un sistema similar a rentar un apartamento pero no posee un contrato fijo y los huéspedes pueden hacer su «check-out» cuando lo deseen.</t>
  </si>
  <si>
    <t>Alojamiento  en  centros  vacacionales,  incluye  el  servicio  de  alojamiento  en unidades constituidas por habitaciones o apartamentos, ubicadas en áreas que por sus características topográficas, climáticas o terapéuticas son consideradas de atractivo turístico.</t>
  </si>
  <si>
    <t>Alojamiento  rural,  incluye  la  provisión  de  alojamiento  temporal  en  unidades habitacionales privadas, ubicado en áreas rurales tales como: posadas turísticas, parques nacionales para fines turísticos y fincas turísticas, entre otros.</t>
  </si>
  <si>
    <t>Otros tipos de alojamientos para visitantes, incluye el alojamiento en unidades habitacionales,  cuartos  o  apartamentos  de  alquiler  ocasional  o  temporal; comprende servicios de los albergues de jóvenes, hostales con servicios mínimos, entre otros.</t>
  </si>
  <si>
    <t>Actividades de zonas de camping y parques para vehículos recreacionales</t>
  </si>
  <si>
    <t>Actividades  de  zonas  de  camping  y  parques  para  vehículos  recreacionales, incluye el servicio de alojamiento en un terreno delimitado, con un sitio para cada persona o grupo de personas al aire libre, casas rodantes, zonas de camping, campamentos,   carpas,   parques   para   remolques,   campos   recreativos, campamentos de pesca y caza para corta estadía, refugios protectores y/o talegos para dormir.</t>
  </si>
  <si>
    <t>Servicio de estancia por horas</t>
  </si>
  <si>
    <t>Servicio  por  horas,  incluye  moteles,  residencias  o  amoblados,  servicio  de estancias por horas o periodos de tiempo inferiores a un día, suministrado en unidades constituidas por habitaciones mediante un pago por horas o periodos de tiempo inferiores a un día</t>
  </si>
  <si>
    <t>Otros tipos de alojamiento n.c.p.</t>
  </si>
  <si>
    <t>Otros tipos de alojamiento n.c.p., incluye el alojamiento temporal o de largo plazo en cuartos individuales o compartidos o dormitorios para estudiantes, migrantes, comprende  residencias  estudiantiles,  dormitorios  escolares,  campamentos  de trabajadores.</t>
  </si>
  <si>
    <t>Expendio por autoservicio de comidas preparadas, incluye la preparación y el expendio de alimentos y bebidas que van con las comidas para el consumo inmediato,  exclusiva  o  principalmente  bajo  la  modalidad  de  autoservicio  en cafeterías.</t>
  </si>
  <si>
    <t>Expendio de bebidas alcohólicas para el consumo dentro del establecimiento</t>
  </si>
  <si>
    <t>Expendio de bebidas alcohólicas para el consumo dentro del establecimiento, incluye expendio de bebidas alcohólicas para consumo dentro del establecimiento en discotecas, tabernas, bares y cervecerías, el servicio de bar a bordo de barcos, cuando son provistos por unidades independientes</t>
  </si>
  <si>
    <t>Actividades cinematográficas, de video y producción de programas de televisión, grabación de sonido y edición de música</t>
  </si>
  <si>
    <t>Actividades de producción de películas cinematográficas, video y producción de programas, anuncios y comerciales de televisión</t>
  </si>
  <si>
    <t>Actividades  de  producción  de  películas  cinematográficas,  videos,  programas, anuncios  y  comerciales  de  televisión,  incluyen  la  producción  de  películas cinematográficas, videos, programas, anuncios y comerciales de televisión, de avisos comerciales para televisión y salas de cine o teatros.</t>
  </si>
  <si>
    <t>Actividades de posproducción de películas cinematográficas, videos, programas, anuncios y comerciales de televisión, incluyen las actividades de posproducción y reproducción de películas cinematográficas, videos, entre otros, tales como: edición, titulaje, subtitulaje, créditos, subtitulado para personas con discapacidad auditiva, gráficos, animación y efectos especiales producidos por computador; transferencia de películas a cintas. También se incluye el doblaje de sonido de películas cinematográficas o videos y la post-sincronización.</t>
  </si>
  <si>
    <t>Actividades de posproducción de películas cinematográficas, videos, programas, anuncios y comerciales de televisión, incluyen actividades de laboratorios de revelado y procesamiento de dibujos animados y películas cinematográficas y televisión,  incluso  comerciales,  estudios  especiales  incluso  para  películas  de animación, trascripción de sonido, edición de sonido y musicalización.</t>
  </si>
  <si>
    <t>Actividades  de  distribución  de  películas  cinematográficas,  videos,  programas, anuncios y comerciales de televisión, incluye las actividades de distribución de películas cinematográficas y videos en sus diferentes formatos, a cines, cadenas de televisión, redes de estaciones y proyecciones en exhibidores o expositores. La  adquisición  de  los  derechos  de  distribución  de  películas  y  videos  y  Las agencias  de  distribución  de  películas  cinematográficas  para  su  respectiva reproducción, así como la distribución comercial a cinematecas de cintas, videos, programas, anuncios y comerciales de televisión.</t>
  </si>
  <si>
    <t>Actividades  de  exhibición  de  películas  cinematográficas  y  videos,  incluye  las actividades de exhibición de películas cinematográficas y videos en cine, teatros al aire libre o en otras instalaciones de proyección como exhibidores ambulantes de  películas  cinematográficas,  de  programas  en  diapositivas,  así  como  los presentados en festivales cinematográficos, incluso para aerolíneas, cineclubes, servicios de cinematecas, videotecas.</t>
  </si>
  <si>
    <t>Actividades de grabación de sonido y edición de música</t>
  </si>
  <si>
    <t>Actividades de grabación de sonido y edición de música, incluye la producción de programas de radio y de televisión, Las actividades de servicio de grabación de sonido en estudio o en otros lugares y grabación de libros en cinta, incluida la producción de programas de radio pregrabados (es decir, no en directo), bandas sonoras de películas cinematográficas, grabaciones de sonido para programas de televisión, entre otras.</t>
  </si>
  <si>
    <t>Actividades  de  grabación  de  sonido  y  edición  de  música,  Las  actividades relacionadas con la producción y posproducción de música y sonido: Adquisición y registro de derechos de autor de las composiciones musicales, Actividades de lanzamiento, promoción, autorización y uso de estas composiciones musicales en grabaciones en radio, televisión, películas cinematográficas, actuaciones en vivo y en directo, medios impresos y otros medios, Distribución de grabaciones de sonido de copias originales a los mayoristas y minoristas, Mezcla y masterización de  sonido,  La  edición  de  libros  de  música  y  partituras  y  el  otorgamiento  de licencias de copias originales.</t>
  </si>
  <si>
    <t>Actividades de programación, transmisión y/o difusión</t>
  </si>
  <si>
    <t>Actividades de programación y transmisión en el servicio de radiodifusión sonora</t>
  </si>
  <si>
    <t>Actividades de programación y transmisión en el servicio de radiodifusión sonora, incluye las actividades de estudios de transmisión de estaciones radiales, es decir, la reunión de programas de audio para transmitirlos a los afiliados o suscriptores a través de las emisiones por el aire, por cable, satelitales o internet., emisión de señales de audiofrecuencia a través de estudios e instalaciones de emisión de radio para la transmisión de la programación de audio al público, a afiliados o a suscriptores,  operación de estudios de estaciones de radio, las actividades de transmisión de radio a través de la internet (estaciones de radio por internet), la transmisión de datos integrada con la transmisión de radio.</t>
  </si>
  <si>
    <t>Actividades de programación y transmisión de televisión</t>
  </si>
  <si>
    <t>Actividades de programación y transmisión de televisión, incluye  la creación  y la programación  completa  de  canales  de  televisión,  a  partir  de  componentes adquiridos para el programa, componentes de producción propia o por terceros, tales como compañías proveedoras de televisión por cable o satelital, de acceso libre a disposición de los usuarios o de distribución por suscripción, las actividades de transmisión de televisión a través de la internet, la programación de canales de  video  a  la  carta,  las  actividades  de  transmisión  de  datos  integrados  con emisiones de televisión.</t>
  </si>
  <si>
    <t>Telecomunicaciones</t>
  </si>
  <si>
    <t>Actividades de telecomunicación satelital</t>
  </si>
  <si>
    <t>Actividades de telecomunicación satelital, incluye la  explotación, mantenimiento o facilitación del acceso a los servicios para la transmisión de voz, datos, texto, sonido   y  video   utilizando   infraestructura   de   telecomunicaciones   satelital; transmisión a los consumidores por sistemas de comunicación directa por satélite de  programas  visuales,  de  audio  o  de  texto  recibidos  de  redes  de  cable  o estaciones de televisión o cadenas de radio (las unidades clasificadas en esta clase no producen por lo general material de programación locales)., servicios de telefonía satelital,  telefonía de larga distancia de compañías de comunicación satelital; servicios de red necesarios para la transmisión de señales de radio y televisión, a través de estaciones satelitales.</t>
  </si>
  <si>
    <t>Otras actividades de telecomunicaciones</t>
  </si>
  <si>
    <t>Otras actividades de telecomunicaciones, incluye los servicios de internet a través de las redes que no posee ni controla el proveedor de servicios de internet, tales como acceso telefónico a internet, suministro de servicios de telefonía por internet (VOIP: voz sobre protocolo de internet), entre otras; El suministro de servicios de telefonía y acceso a Internet en instalaciones abiertas al público: prestados por establecimientos, recarga en línea y pines, servicios prestados por las cabinas telefónicas y otros servicios similares.</t>
  </si>
  <si>
    <t>Servicios de seguros sociales excepto los de pensiones</t>
  </si>
  <si>
    <t>Servicios de seguros sociales de salud, incluye las actividades de entidades de naturaleza pública, privada o mixta, responsables de la afiliación y contratación de sistemas de salud a nombre del sistema general de seguridad social en salud.</t>
  </si>
  <si>
    <t>Servicios de seguros sociales de riesgos laborales, incluye las actividades de las entidades de carácter público o privado, destinadas a prevenir, proteger y atender a los trabajadores de los efectos de las enfermedades y los accidentes que puedan ocurrirles con ocasión o como consecuencia del trabajo que desarrollan; y Administradoras de Riesgos Laborales (ARL).</t>
  </si>
  <si>
    <t>Servicios de seguros sociales en pensiones, excepto los programas de seguridad social</t>
  </si>
  <si>
    <t>Régimen  de  prima  media  con  prestación  definida  (RPM):  se  incluyen  las actividades de los fondos de seguros sociales, mediante las cuales los afiliados o sus beneficiarios obtienen una pensión de vejez, de invalidez o de sobrevivientes, o una indemnización, previamente definida; se incluyen además los ramos de seguros relacionados con este tipo de seguros sociales: patrimonios autónomos, Ley 100 y conmutación pensional.</t>
  </si>
  <si>
    <t>Régimen de ahorro individual (RAI): se incluyen las actividades de los fondos de seguros sociales mediante el cual los afiliados o sus beneficiarios obtienen una pensión  de  vejez,  de  invalidez  o  de  sobrevivientes,  o  una  indemnización, previamente definida (RAI); Los ramos de seguros relacionados con este tipo de seguros sociales: Patrimonios autónomos, Ley 100 y conmutación pensional.</t>
  </si>
  <si>
    <t>Actividades de servicios auxiliares de los servicios de seguros y pensiones</t>
  </si>
  <si>
    <t>Actividades de agentes y corredores de seguros, incluye corredores de seguros, agencias  de  seguros  y  agentes  de  seguros  (intermediarios  de  seguros)  que venden, negocian u ofertan contratos de anualidades y pólizas de seguros y reaseguros.</t>
  </si>
  <si>
    <t>Actividades  de  agentes  y  corredores  de  seguros,  incluye  las  actividades involucradas con el establecimiento, la gestión y la administración de planes de seguros  o  estrechamente  relacionadas  con  ella,  pero  distintas  de  las  de intermediación financiera.</t>
  </si>
  <si>
    <t>Evaluación de riesgos y daños y otras actividades de servicios auxiliares, incluye, las    actividades    involucradas    o    estrechamente    relacionadas    con    el establecimiento,  la  gestión  y  la  administración  de  planes  de  seguros  o estrechamente  relacionadas  con  ella,  pero  distintas  de  las  de intermediación financiera. Esta clase incluye la provisión de servicios de administración de seguro tales como la evaluación y liquidación de reclamaciones de seguros</t>
  </si>
  <si>
    <t>Evaluación de riesgos y daños y otras actividades de servicios auxiliares, incluye, los  servicios  actuariales,  la  administración  de  salvamento,  la  evaluación  de reclamos de seguros, la tasación de solicitudes de indemnización, la evaluación de riesgos y daños, la tasación de averías, pérdidas y liquidadores de siniestros, la  liquidación  de  solicitudes  de  indemnización  de  seguros,  otras  actividades relacionadas con servicios de seguros y pensiones n.c.p.</t>
  </si>
  <si>
    <t>Investigaciones y desarrollo experimental en el campo de las ciencias naturales y la ingeniería, incluye laboratorio de hidrología y meteorología.</t>
  </si>
  <si>
    <t>Actividades especializadas de diseño</t>
  </si>
  <si>
    <t>Actividades especializadas de diseño, incluye las actividades de decoradores de interiores, diseño de telas, prendas de vestir, calzado, joyas, muebles y otros artículos de decoración interior y de moda, así como de otros artículos personales y enseres domésticos.</t>
  </si>
  <si>
    <t>Actividades de fotografía</t>
  </si>
  <si>
    <t>Actividades  de  fotografía,  incluye  la  producción  fotográfica  comercial  y  para usuarios  no  comerciales,  retratos  fotográficos  para  pasaportes,  actividades académicas, bodas, etc., publicitaria  para: anuncios comerciales, editoriales y actividades relacionadas con la moda, los bienes raíces o el turismo, filmación en video de eventos: bodas, reuniones, etcétera; el procesamiento de  películas: Revelado,  impresión  y  ampliación  de  fotografías  y  películas  de  los  clientes, laboratorio  de  revelado  de  películas  e  impresión  de  fotos,  ampliación  de fotografías y películas, tiendas de revelado rápido, montaje de diapositivas, copia y restauración y retoque de transparencias o negativos de fotografías, actividades de fotógrafos de prensa y microfilmación de documentos.</t>
  </si>
  <si>
    <t>Otras actividades profesionales, científicas y técnicas n.c.p., incluye actividades de corretaje empresarial, la gestión de la compra o venta de pequeñas y medianas empresas, incluidas prácticas profesionales, pero sin incluir las actividades de agentes y valuadores de finca raíz. consultoría ambiental, agronomía y seguridad; valuaciones   distintas  de   las   relacionadas   con   bienes   raíces  y  seguros (antigüedades, joyas, etcétera), auditoría de efectos e información sobre fletes; otros tipos de consultoría técnica, las actividades de consultoría distintas de las de arquitectura, ingeniería y gestión;</t>
  </si>
  <si>
    <t>Otras actividades profesionales, científicas y técnicas n.c.p., incluye a actividades de pronóstico meteorológico.</t>
  </si>
  <si>
    <t>Actividades veterinarias</t>
  </si>
  <si>
    <t>Actividades veterinarias, incluye las actividades de atención médica y control de animales en establecimientos agropecuarios y control de animales domésticos, asistentes veterinarios u otro personal auxiliar veterinario, de diagnóstico clínico- patológico  y  otros  diagnósticos  relacionados  con  animales,  veterinarias  que requieran la utilización de ambulancia para animales.</t>
  </si>
  <si>
    <t>Alquiler y arrendamiento de vehículos automotores</t>
  </si>
  <si>
    <t>Alquiler  y  arrendamiento  de  vehículos  automotores,  incluye  el  alquiler  y arrendamiento  con  fines  operativos  de  automóviles  de  pasajeros,  camiones, remolques y vehículos de recreación (sin conductor).</t>
  </si>
  <si>
    <t>Alquiler  y  arrendamiento  de  equipo  recreativo  y  deportivo,  incluye  bicicletas, hamacas de playa y sombrilla.</t>
  </si>
  <si>
    <t>Alquiler y arrendamiento de otros tipos de maquinaria, equipo y bienes tangibles n.c.p.</t>
  </si>
  <si>
    <t>Alquiler y arrendamiento de otros tipos de maquinaria, equipo y bienes tangibles n.c.p.,  incluye  el  alquiler  y  arrendamiento  con  fines  operativos  de  equipo  de transporte terrestre (excepto vehículos automotores) sin conductor: motocicletas, casas rodantes, furgonetas camper, etcétera; vehículos ferroviarios.</t>
  </si>
  <si>
    <t>Alquiler y arrendamiento de otros tipos de maquinaria, equipo y bienes tangibles, n.c.p.,  incluye  el  alquiler  y  arrendamiento  con  fines  operativos  de  equipo  de transporte acuático, barcos y buques comerciales (sin operadores).</t>
  </si>
  <si>
    <t>Alquiler y arrendamiento de otros tipos de maquinaria, equipo y bienes tangibles n.c.p.,  incluye  el  alquiler  y  arrendamiento  con  fines  operativos  de  equipo  de aeronaves, helicópteros, globos aerostáticos sin operadores.</t>
  </si>
  <si>
    <t>Alquiler y arrendamiento de otros tipos de maquinaria, equipo y bienes tangibles n.c.p,   incluye el alquiler y arrendamiento con fines operativos de maquinaria agrícola  y  forestal  (sin  operadores)  (por  ejemplo:  tractores  utilizados  en actividades agrícolas, máquinas para la recolección, cosecha o trilla, máquinas desmotadoras de algodón, etcétera).</t>
  </si>
  <si>
    <t>Alquiler y arrendamiento de otros tipos de maquinaria, equipo y bienes tangibles n.c.p., incluye el alquiler y arrendamiento de maquinaria y equipo de construcción y  de  ingeniería  civil,  camiones  grúa,  andamios  y  plataformas  de  trabajo  sin montaje y desmontaje (sin operadores).</t>
  </si>
  <si>
    <t>Alquiler y arrendamiento de otros tipos de maquinaria, equipo y bienes tangibles n.c.p., incluye el alquiler y arrendamiento con fines operativos de maquinaria y equipo  de  oficina,  computadoras  y  equipo  periférico,  máquinas  copiadoras, máquinas  de  escribir  y  procesadores  de  palabras,  máquinas  y  equipo  de contabilidad: cajas registradoras, calculadoras electrónicas</t>
  </si>
  <si>
    <t>Alquiler y arrendamiento de otros tipos de maquinaria, equipo y bienes tangibles n.c.p., incluye alquiler de contenedores para alojamiento y oficinas, entre otros, muebles para oficina.</t>
  </si>
  <si>
    <t>Alquiler y arrendamiento de otros tipos de maquinaria, equipo y bienes tangibles n.c.p., incluye el alquiler de animales (ej.: rebaños, caballos de carreras).</t>
  </si>
  <si>
    <t>Alquiler y arrendamiento de otros tipos de maquinaria, equipo y bienes tangibles n.c.p., el alquiler de bandejas de carga (pallets o estibas [plataformas en tablas para almacenar y transportar mercancía).</t>
  </si>
  <si>
    <t>El alquiler y arrendamiento con fines operativos, sin operadores, de otros tipos de maquinaria y equipo operacional que suelen ser utilizados como bienes de capital por las industrias: motores y turbinas, máquinas herramienta, e quipo de minería y   de   extracción   de   petróleo,   equipo   profesional   de   radio,   televisión   y comunicaciones, equipo de producción de películas cinematográficas, equipos de medición y control, Otros tipos de maquinaria científica, comercial e industrial.</t>
  </si>
  <si>
    <t>Actividades de seguridad e investigación privada</t>
  </si>
  <si>
    <t>Actividades de seguridad privada</t>
  </si>
  <si>
    <t>Actividades de seguridad privada, incluye solamente polígrafo y huellas dactilares.</t>
  </si>
  <si>
    <t>Actividades de servicios a edificios y paisajismo (jardines, zonas verdes)</t>
  </si>
  <si>
    <t>Actividades combinadas de apoyo a instalaciones</t>
  </si>
  <si>
    <t>Actividades combinadas de apoyo a instalaciones, incluye servicios de apoyo dentro   de   las   instalaciones   del   cliente,   limpieza   general   de   interiores, mantenimiento, eliminación de basuras, envío de correspondencia, recepción. Servicios conexos a fin de facilitar el funcionamiento de las instalaciones. Las unidades clasificadas en esta clase proporcionan personal para la realización de estas actividades de apoyo, pero no participan en las actividades principales de los clientes ni son responsables de ellas. Incluye conserjes.</t>
  </si>
  <si>
    <t>Actividades de limpieza</t>
  </si>
  <si>
    <t>Limpieza  general  interior  de  edificios,  incluye  limpieza  general  interior  no especializada de todo tipo de edificios y establecimientos, de otros negocios y establecimientos   profesionales   y   edificios   residenciales   múltiples,   Estas actividades  consisten  sobre  todo  en  la  limpieza  de  interior,  aunque  pueden abarcar la limpieza de zonas exteriores conexas como ventanas o pasillos.</t>
  </si>
  <si>
    <t>Otras actividades de limpieza de edificios e instalaciones industriales, incluye limpieza interior de buses, aviones, trenes, entre otros.</t>
  </si>
  <si>
    <t>Actividades de paisajismo y servicios de mantenimiento conexos</t>
  </si>
  <si>
    <t>Actividades  de  paisajismo  y  servicios  de  mantenimiento  conexos,  incluye  la plantación, el cuidado y el mantenimiento parques y jardines: viviendas con jardín de uso privado o comunitario y terrenos municipales y distritales (parques, zonas verdes, cementerios, entre otros).</t>
  </si>
  <si>
    <t>Actividades administrativas y de apoyo de oficina</t>
  </si>
  <si>
    <t>Actividades combinadas de servicios administrativos de oficina, incluye oficina corriente recepción, planificación financiera, facturación y  registro, personal y distribución  física  (servicios  de  mensajería)  y  logística,  a  cambio  de  una retribución o por contrata.</t>
  </si>
  <si>
    <t>Fotocopiado, preparación de documentos y otras actividades, servicios de apoyo de secretaría, incluye la preparación y transcripción de documentos, edición y corrección de pruebas de documentos, mecanografía, procesamiento de texto, La escritura de cartas o de historiales profesionales (currículos), alquiler de apartados de correos y otras actividades relacionadas con el correo (excepto la publicidad directa por correo), diseño de procesos (blueprinting), Otros servicios de copia de documentos no acompañados de servicios de impresión, como los de impresión en offset, impresión rápida, impresión digital o servicios de preparación para la prensa.</t>
  </si>
  <si>
    <t>Actividades de agencias de cobranza y oficinas de calificación crediticia, incluye la compilación de información de historiales de crédito y de empleo de personas e  historiales  de  crédito  de  empresas,  y  suministro  de  esa  información  a instituciones financieras, empresas de venta al por menor y otras entidades que necesitan poder evaluar la solvencia de esas personas y empresas.</t>
  </si>
  <si>
    <t>Actividades de envase y empaque, incluye envase de seguridad de preparados farmacéuticos;  etiquetado,  estampado  e  impresión;  empaque  de  paquetes  y envoltura de regalos;</t>
  </si>
  <si>
    <t>Otras actividades de servicio de apoyo a las empresas n.c.p., incluye grabaciones con estenotipio, recaudo en parquímetros, recaudación de fondos, codificación de códigos de barra, preclasificación de correo.</t>
  </si>
  <si>
    <t>Actividades de planes de Seguridad Social de afiliación obligatoria</t>
  </si>
  <si>
    <t>Actividades de planes de seguridad social de afiliación obligatoria, incluye la financiación y  la administración  por parte del Gobierno de los  programas de seguridad  social,  tales  como:  enfermedades  y  accidentes  de  trabajo,  las pensiones  de  jubilación,  los  programas  de  incapacidad  por  maternidad,  las incapacidades temporales, viudez, entre otros.</t>
  </si>
  <si>
    <t>Educación de la primera infancia, incluye educación primara infancia,</t>
  </si>
  <si>
    <t>Educación preescolar incluye educación preescolar</t>
  </si>
  <si>
    <t>Establecimientos que combinan diferentes niveles de educación</t>
  </si>
  <si>
    <t>Establecimientos que combinan diferentes niveles de educación en la misma unidad  física,  incluye  educación  de  la  primera  infancia  y  preescolar,  básica (primaria  y  secundaria)  y  media;  las  metodologías  flexibles  y  educación  de adultos, entre otras.</t>
  </si>
  <si>
    <t>Enseñanza deportiva y recreativa, esta clase comprende el adiestramiento en actividades  deportivas  impartido  a  grupos  o  a  personas.  Abarca  también  las actividades de campamentos de instrucción deportiva, se pernocte en ellos o no. No comprende las actividades académicas de escuelas, colegios y universidades. Se trata de enseñanza estructurada que puede impartirse en diversos entornos. Esta clase incluye:  el adiestramiento deportivo (fútbol, baloncesto, tenis, béisbol, etc.); el adiestramiento en campamentos deportivos; las clases para animadores deportivos; las clases de gimnasia: Las clases de equitación en academias o escuelas; las clases de natación; Las actividades de instructores, profesores y entrenadores deportivos; Las clases de artes marciales; las clases de juegos de cartas; las clases de yoga.</t>
  </si>
  <si>
    <t>Actividades de atención de la salud humana</t>
  </si>
  <si>
    <t>Actividades de práctica médica y odontológica, sin internación</t>
  </si>
  <si>
    <t>Actividades de la práctica médica, sin internación, incluye consulta y tratamiento médico general y especializado realizada por médicos generales, especialistas y cirujanos;  los  servicios  de  consulta  médica  a  pacientes  internos  ejercida  por médicos no vinculados a la institución de internación.</t>
  </si>
  <si>
    <t>Actividades de la práctica médica, sin internación; incluye la práctica médica realizada a pacientes externos o ambulatorios en consultorios privados, centros médicos, puestos de salud, clínicas asociadas con empresas, escuelas, hogares para ancianos, organizaciones sindicales y asociaciones profesionales, así como en  el  domicilio  de  los  pacientes;  y  los  centros  de  planificación  familiar  que proporcionan tratamiento médico, tales como esterilización y la terminación de embarazo, sin internación.</t>
  </si>
  <si>
    <t>Actividades de la práctica odontológica, incluye las actividades de consulta y tratamiento  de  tipo  general  o  especializado  realizadas  por  odontólogos,  en cualquier fase de la atención (promoción, prevención, diagnóstico, tratamiento y rehabilitación), en las áreas de endodoncia, odontología pediátrica, patología oral, maxilofacial, periodoncia, prostodoncia y ortodoncia.</t>
  </si>
  <si>
    <t>Actividades de la práctica odontológica, incluye la práctica odontológica realizada a pacientes externos o ambulatorios en consultorios privados, centros médicos, puestos  de  salud,  clínicas  asociadas  con  empresas,  escuelas,  hogares  para ancianos, organizaciones sindicales y asociaciones profesionales, así como en el domicilio de los pacientes.</t>
  </si>
  <si>
    <t>Actividades de atención residencial medicalizada</t>
  </si>
  <si>
    <t>Actividades de atención residencial medicalizada de tipo general</t>
  </si>
  <si>
    <t>Actividades  de  atención  residencial  medicalizada  de  tipo  general,  incluye  los servicios de atención en salud por periodos largos, suministrados por personal calificado en enfermería, en instituciones que no cuentan con la infraestructura propia de los hospitales y clínicas, ni con la  supervisión directa de personal médico. Comprenden: hogares para la tercera edad y/o de reposo  con cuidado de enfermería, casas de convalecencia, excepto para enfermos mentales.</t>
  </si>
  <si>
    <t>Actividades de atención residencial, para el cuidado de pacientes con retardo mental, enfermedad mental y consumo de sustancias psicoactivas</t>
  </si>
  <si>
    <t>Actividades de atención residencial, para el cuidado de pacientes con retardo mental, enfermedad mental y consumo de sustancias psicoactivas, instalaciones para   el   tratamiento   del   alcoholismo   y   la   drogodependencia,   las   casas convalecencia psiquiátricas, los hogares residenciales colectivos para personas con perturbaciones emocionales, las instalaciones para  personas con retraso mental, los hogares de paso para enfermos mentales.</t>
  </si>
  <si>
    <t>Actividades de atención en instituciones para el cuidado de personas mayores y/o discapacitadas</t>
  </si>
  <si>
    <t>Actividades de atención en instituciones para el cuidado de personas mayores y/o discapacitadas, esta clase comprende la provisión de alojamiento y servicios de cuidado para personas mayores y/o discapacitadas, que no están en condiciones de atenderse por sí mismas y/o que no desean vivir de manera independiente. El cuidado  incluye  habitación,  comida,  supervisión  y  asistencia  en  actividades cotidianas,  tales  como  los  servicios  de  cuidado  personal,  mantenimiento  y limpieza.  En  algunos  casos,  estas  instituciones  proveen  atención  mínima  de enfermería  especializada  en  instalaciones  separadas  dentro  de  la  misma institución;  incluye  las  instalaciones  residenciales  con  asistencia  para  la  vida cotidiana,  las  comunidades  de  cuidado  y  apoyo  a  jubilados  con  atención permanente, los hogares de ancianos con atención mínima de enfermería, las casas de reposo con atención mínima de enfermería</t>
  </si>
  <si>
    <t>Otras actividades de atención en instituciones con alojamiento</t>
  </si>
  <si>
    <t>Otras  actividades  de  atención  en  instituciones  con  alojamiento,  incluye  las actividades destinadas a proporcionar asistencia social las 24 horas del día a niños  y  a  determinadas  categorías  de  personas  que  no  pueden  valerse plenamente por sí mismas, en las que el tratamiento médico o la enseñanza no son  componentes  importantes,  orfanatos,  hogares  y  albergues  infantiles, albergues temporales para personas vulnerables, hogares de transición colectivos para personas con problemas sociales o personales, Instituciones que atienden a madres  solteras  y  a  sus  hijos,  esas  actividades  pueden  ser  realizadas  por organizaciones públicas o privadas.</t>
  </si>
  <si>
    <t>Otras actividades de atención en instituciones con alojamiento, incluye hogares temporales para rehabilitación de delincuentes</t>
  </si>
  <si>
    <t>Creación musical, incluye actividades de composición musical, en relación con la concepción de una pieza musical, abarca la creación que se estructura desde la tradición occidental de la música clásica hasta la creación menos rígida como es la composición de la música popular.</t>
  </si>
  <si>
    <t>Artes  plásticas  y  visuales,  incluye  las  actividades  de  curaduría,  ilustración, escultura,  pintura,  dibujo,  grabado,  caricatura,  performance,  entre  otras.; restauración de obras de arte, tales como pinturas, esculturas, obras sobre papel, documentos gráficos, entre otros.</t>
  </si>
  <si>
    <t>Actividades teatrales, incluye la producción, para el público en general, de obras teatrales relacionadas con la actuación y representación de historias frente a una audiencia   usando   una   combinación   de   discursos,   gestos,   escenografía, coreografía, música, sonido, danza y espectáculo, para una o más funciones,  las actividades pueden ser realizadas por grupos, compañías, pero también pueden consistir en funciones de artistas, actores y actrices; Las actividades conexas, como las de manejo de la escenografía, los telones de fondo y el equipo de iluminación y de sonido, y de funcionamiento de teatro, salas de teatro y otros locales, así como el diseño de la escenografía y el montaje de la iluminación.  y actividades de productores o empresarios de eventos o espectáculos artísticos en vivo, aporten ellos o no, las instalaciones.</t>
  </si>
  <si>
    <t>Actividades deportivas y actividades recreativas y de esparcimiento</t>
  </si>
  <si>
    <t>Actividades deportivas</t>
  </si>
  <si>
    <t>Actividades de clubes deportivos, incluye clubes deportivos de bolos, billares, salones de patinaje, juegos de mesa como ajedrez.</t>
  </si>
  <si>
    <t>Otras actividades recreativas y de esparcimiento</t>
  </si>
  <si>
    <t>Otras  actividades  recreativas  y  de  esparcimiento  n.c.p.,  las  actividades  de parques recreativos y playas, incluido el alquiler de casetas, taquillas, hamacas, entre otros, incluye el funcionamiento de discotecas y pistas de baile  en donde el expendio de bebidas alcohólicas no constituye el ingreso principal;  la operación (explotación)  de  juegos   operados  con  monedas,   alquiler  de  equipo  de esparcimiento y recreo como parte integral de los servicios de entretenimiento; las  actividades  de  gestión  de  transporte  recreativo;  las  operaciones  de instalaciones recreativas de transporte; por ejemplo, puertos deportivos</t>
  </si>
  <si>
    <t>Mantenimiento y reparación de computadores y equipo de comunicaciones</t>
  </si>
  <si>
    <t>Mantenimiento y reparación de computadores y de equipo periférico, incluye el mantenimiento  y  reparación  de  equipos  electrónicos,  como  computadores, accesorios informáticos y equipos periféricos, Unidades de discos magnéticos, unidades de memoria USB y otros dispositivos de almacenamiento, unidades de disco óptico (CD-RW, CD-ROM, DVD-ROM, DVD-RW), impresoras, monitores, teclados, mouse, palancas de mando y accesorios,  módems de computadores internos   y   externos,   terminales   informáticas   especializadas,   servidores informáticos,  escáneres,  incluidos  lectores  de  código  de  barras,  lectores  de tarjetas inteligentes, cascos de realidad virtual y proyectores de computador.</t>
  </si>
  <si>
    <t>Mantenimiento   y   reparación   de   equipos   de   comunicación,   incluye   el mantenimiento  de  teléfonos  inalámbricos,  teléfonos   celulares,  equipo  de transmisión  de  datos/módems,  máquinas  de  fax,  equipos  de  transmisión  de comunicaciones  (por  ejemplo,  enrutadores,  puentes,  módems),  emisores–receptores de radio, cámaras de televisión y video de uso comercial.</t>
  </si>
  <si>
    <t>Mantenimiento  y  reparación  de  aparatos  electrónicos  de  consumo,  incluye mantenimiento y reparación de aparatos electrónicos de consumo: receptores de radio y televisión; reproductores de CD, DVD, cámaras de video de tipo casero, grabadoras de video (VCR, DVD, etc.).</t>
  </si>
  <si>
    <t>Mantenimiento y reparación de aparatos y equipos domésticos y de jardinería, incluye mantenimiento y reparación de los electrodomésticos como: planchas eléctricas,  robots  de  cocina,  licuadoras,  refrigeradores,  estufas,  lavadoras, secadoras  de  ropa,  aparatos  de  aire  acondicionado,  cortadoras  de  césped, bordeadores, sopladores de hojas, podadoras, entre otros.</t>
  </si>
  <si>
    <t>Reparación de calzado y artículos de cuero, incluye el mantenimiento y reparación de calzado: zapatos, botas, la colocación de tacones y artículos de cuero: maletas y artículos similares.</t>
  </si>
  <si>
    <t>Mantenimiento y reparación de otros efectos personales y enseres domésticos, incluye el mantenimiento y reparación de bicicletas y otros velocípedos sin motor y  sus  partes,  piezas  y  accesorios.,  sillones  de  ruedas  para  personas  con discapacidad, la reparación y arreglo de joyas y relojes de pulsera y relojes de pared  y  sus  partes,  como  carcazas  y  bastidores  de  todos  los  materiales, mecanismos,   cronómetros,   etc.,   artículos   deportivos   (excepto   las   armas deportivas)., instrumentos musicales.</t>
  </si>
  <si>
    <t>Pompas  fúnebres  y  actividades  relacionadas,  incluye  administración  de  los cementerios,  alquiler  y  venta  de  tumbas,  mantenimiento  de  las  tumbas  y mausoleo, el alquiler de espacios en funerarias y salas de velación.</t>
  </si>
  <si>
    <t>Otras actividades de servicios personales n.c.p., incluye, salones de reducción y adelgazamiento, salones de masaje.</t>
  </si>
  <si>
    <t>Otras actividades de servicio n.c.p. incluye, servicios de cuidado de animales domésticos, como residencias y peluquerías para animales, el aseo, formación y adiestramiento de mascotas.</t>
  </si>
  <si>
    <t>Cultivo  de  flor  de  corte  incluye  el  cultivo  de  especies  de  flor  de  corte  en invernaderos con estructura de madera o metálica cubierta de plástico, o cualquier otra forma de cultivo y sus sistemas de riego, cultivo de floricultura y de plantas que dan flores y capullos.</t>
  </si>
  <si>
    <t>Cría  de  otros  animales  n.c.p.  incluye  la  cría  y  reproducción  de  animales semidomesticados, la producción de pieles finas, cueros de reptiles y plumas de aves, como parte de la explotación ganadera.</t>
  </si>
  <si>
    <t>Cría  de  otros  animales  n.c.p.,  incluye  la  cría  y  reproducción  de  camellos, dromedarios, avestruces, aves diferentes a las de corral.</t>
  </si>
  <si>
    <t>EXPLOTACIÓN MINAS Y CANTERAS</t>
  </si>
  <si>
    <t xml:space="preserve">Extracción de otras minas y canteras </t>
  </si>
  <si>
    <t>Extracción de otros minerales no metálicos n.c.p.</t>
  </si>
  <si>
    <t>Extracción de minerales para la fabricación de abonos y productos químicos, incluye  la  extracción  de  tierras  colorantes  y  otros  minerales  estimados principalmente por ser fuente de sustancias químicas y extracción de guano.</t>
  </si>
  <si>
    <t>Extracción de halita (sal), incluye la extracción de halita (sal) por evaporación de agua marina, salinas marinas.</t>
  </si>
  <si>
    <t>Extracción  de  halita  (sal),  incluye  la  trituración,  la  purificación  y  la  refinación (cristalización) de sal cuando el proceso de refinación se lleva a cabo en el sitio de la extracción por el productor.</t>
  </si>
  <si>
    <t>Procesamiento  y  conservación  de  pescados,  crustáceos  y  moluscos,  incluye preparación, conservación y empaque de pescado, crustáceos y moluscos.</t>
  </si>
  <si>
    <t>Procesamiento  y  conservación  de  pescados,  crustáceos  y  moluscos  incluye producción  de  crustáceos  y  moluscos:  filetes  de  pescado,  huevas,  caviar, sucedáneos del caviar, etc.</t>
  </si>
  <si>
    <t>Procesamiento  y  conservación  de  pescados,  crustáceos  y  moluscos  incluye empacadoras de pescado, crustáceos y moluscos.</t>
  </si>
  <si>
    <t>Procesamiento  y  conservación  de  pescados,  crustáceos  y  moluscos,  incluye producción de harina de pescado.</t>
  </si>
  <si>
    <t>Procesamiento y conservación de pescados, crustáceos y moluscos, incluye el procesamiento de algas marinas.</t>
  </si>
  <si>
    <t>Las actividades de embarcaciones que se dedican a la pesca y a la elaboración y conservación de pescado (buques factoría).</t>
  </si>
  <si>
    <t>Procesamiento  y  conservación  de  frutas,  legumbres,  hortalizas  y  tubérculos, incluye la fabricación y conservación de alimentos compuestos principalmente de frutas,   legumbres   u   hortalizas,   nueces,   congelación,   enlatado   en   forma mecanizada.</t>
  </si>
  <si>
    <t>Procesamiento  y  conservación  de  frutas,  legumbres,  hortalizas  y  tubérculos, incluye la elaboración y conservación de pulpa de frutas, compotas, mermeladas y jaleas.</t>
  </si>
  <si>
    <t>Procesamiento  y  conservación  de  frutas,  legumbres,  hortalizas  y  tubérculos, incluye el procesamiento, pelado y conservación de papas: elaboración de papas congeladas preparadas, elaboración de puré de papas deshidratado, elaboración de harina y sémola de papa, elaboración de aperitivos a base de papa.</t>
  </si>
  <si>
    <t>Procesamiento  y  conservación  de  frutas,  legumbres,  hortalizas  y  tubérculos, incluye la elaboración de alimentos y pastas de nueces.</t>
  </si>
  <si>
    <t>Elaboración  de  productos  lácteos,  incluye  la  elaboración  no  artesanal  de productos lácteos o leche fresca líquida pasteurizada, bebidas a base de leche, crema de leche, leche en polvo o leche condensada o evaporada, suero de leche, mantequillas, caseína y lactosa.</t>
  </si>
  <si>
    <t>Elaboración  de  productos  lácteos,  incluye  la  elaboración  de  yogur,  queso  y cuajada, dulce de leche o arequipe.</t>
  </si>
  <si>
    <t>Elaboración  de  productos  de  molinería,  incluye  la  molienda  de  cereales: producción de harina, sémola y gránulos trigo, centeno, avena, maíz y otros cereales. La molienda de arroz: producción de arroz descascarillado, molido, pulido, blanqueado y precocido; producción de harina de arroz.</t>
  </si>
  <si>
    <t>Elaboración de productos de molinería, incluye la elaboración de mezclas de harinas y de harina y masa mezclada y preparada para la fabricación de pan, bizcochos, galletas, panqueques, arepas, etcétera.</t>
  </si>
  <si>
    <t>Elaboración  de  productos  de  molinería,  incluye  la  molienda  de  legumbres: producción de harina y sémola de leguminosas desecadas, de raíces y tubérculos y de nueces comestibles.</t>
  </si>
  <si>
    <t>Elaboración de productos de café</t>
  </si>
  <si>
    <t>Trilla de café, incluye la trilla del café.</t>
  </si>
  <si>
    <t>Descafeinado, tostión y molienda del café, incluye la eliminación de la cafeína al café trillado o descafeinado.</t>
  </si>
  <si>
    <t>Descafeinado, tostión y molienda del café, incluye el tostón y la molienda del café.</t>
  </si>
  <si>
    <t>Elaboración de azúcar y panela</t>
  </si>
  <si>
    <t>Elaboración de panela, incluye la elaboración de panela a partir del jugo de caña y de sus subproductos.</t>
  </si>
  <si>
    <t>Elaboración de productos de panadería, incluye la elaboración de pan, tostadas, pastelería y bizcochos empacados, panadería congelados (panqueques, waffles, etc.) galletas, pasteles, biscochos y otros productos de panadería secos.</t>
  </si>
  <si>
    <t>Elaboración de cacao, chocolate y productos de confitería, incluye la elaboración de cacao, molienda y fabricación de productos de cacao, chocolate y productos de chocolate.</t>
  </si>
  <si>
    <t>Elaboración de cacao, chocolate y productos de confitería, incluye la elaboración de dulces, confitería, caramelos, turrón, confites blandos, goma de mascar y similares, de grageas y pastillas de confitería.</t>
  </si>
  <si>
    <t>Elaboración de cacao, chocolate y productos de confitería incluye la conservación en azúcar de frutas, nueces, cáscaras de frutas y otras partes de plantas.</t>
  </si>
  <si>
    <t>Elaboración de macarrones, fideos, alcuzcuz y productos farináceos similares, incluye la elaboración de pastas, como macarrones y fideos, cocidos o sin cocer, o rellenos o sin rellenar.</t>
  </si>
  <si>
    <t>Elaboración de macarrones, fideos, alcuzcuz y productos farináceos similares, incluye la elaboración de alcuzcuz.</t>
  </si>
  <si>
    <t>Elaboración de macarrones, fideos, alcuzcuz y productos farináceos similares, incluye la elaboración de productos de pasta enlatados o congelados.</t>
  </si>
  <si>
    <t>Elaboración   de   comidas   y   platos   preparados,   incluye   la   elaboración   y conservación de platos listos para consumir como:  platos a base de carne o de pollo, pescado y pescado con papas fritas.</t>
  </si>
  <si>
    <t>Elaboración   de   comidas   y   platos   preparados,   incluye   la   elaboración   y conservación de platos listos para consumir como: platos a base de legumbres y hortalizas.</t>
  </si>
  <si>
    <t>Elaboración   de   comidas   y   platos   preparados,   incluye   la   elaboración   y conservación de platos listos para consumir como: pizza congelada o conservada de otra manera, platos a base de alcuzcuz.</t>
  </si>
  <si>
    <t>Elaboración   de   comidas   y   platos   preparados,   incluye   la   elaboración   y conservación  de  platos  listos  para  consumir  como:    tamales,  cerdo  relleno (lechona) y productos similares congelados o enlatados y comidas empacadas al vacío.</t>
  </si>
  <si>
    <t>Elaboración  de  otros  productos  alimenticios  n.c.p.,  incluye  la  elaboración  de alimentos perecederos, como: emparedados, pizza fresca (sin cocinar), entre otros; elaboración de vinagre, levadura, sopas y caldos en estado sólido, polvo o instantáneas y de alimentos especiales: leche maternizada y alimentos infantiles.</t>
  </si>
  <si>
    <t>Elaboración  de  otros  productos  alimenticios  n.c.p.,  incluye  la  elaboración  de especias, salsas y condimentos, extractos y jugos de carne, pescado, crustáceos o moluscos, mayonesa, harina y sémola de mostaza, mostaza preparada, la elaboración de especias, salsas y condimentos: mayonesa; harina y sémola de mostaza, mostaza preparada, miel artificial y caramelo, La elaboración de sal de mesa, por ejemplo: sal yodada, etcétera.</t>
  </si>
  <si>
    <t>Elaboración  de  otros  productos  alimenticios  n.c.p.,  incluye  la  elaboración  de sucedáneos no lácteos de leche y de quesos, productos de huevo y concentrados artificiales.</t>
  </si>
  <si>
    <t>Elaboración  de  otros  productos  alimenticios  n.c.p.,  incluye  la  elaboración  de pasabocas fritos (papas, chicharrones, patacones, etcétera).</t>
  </si>
  <si>
    <t>Elaboración de alimentos preparados para animales</t>
  </si>
  <si>
    <t>Elaboración de alimentos preparados para animales, incluye la elaboración de alimentos preparados y /o concentrados, suplementos alimenticios para animales domésticos, como perros, gatos, pájaros, peces y animales de granja.</t>
  </si>
  <si>
    <t>Elaboración de alimentos preparados para animales, incluye la preparación de alimentos preparados para animales sin mezclar (elaborados a partir de un único producto), para animales de granja.</t>
  </si>
  <si>
    <t>Elaboración de alimentos preparados para animales, incluye el tratamiento de desperdicios de plantas de beneficio animal para preparar alimento para animales.</t>
  </si>
  <si>
    <t>Elaboración de bebidas</t>
  </si>
  <si>
    <t>Destilación, rectificación y mezcla de bebidas alcohólicas, incluye la mezcla de bebidas  alcohólicas  destiladas,   la  producción   o  elaboración   de  bebidas alcohólicas destiladas como whisky, coñac, ginebra, aguardientes y/o licores.</t>
  </si>
  <si>
    <t>Elaboración de bebidas fermentadas no destiladas, incluye la elaboración de vinos espumosos a partir de mosto concentrado de uva, otros vinos de fruta.</t>
  </si>
  <si>
    <t>Elaboración de bebidas fermentadas no destiladas, incluye la elaboración de sake, sidra, perada, aguamiel, sabajón, vermut y bebidas similares, mezcla de bebidas que contienen alcohol.</t>
  </si>
  <si>
    <t>Elaboración de bebidas fermentadas no destiladas, incluye la elaboración de vinos de baja graduación o sin alcohol.</t>
  </si>
  <si>
    <t>Elaboración  de  bebidas  fermentadas  no  destiladas,  incluye  el  embotellado  y etiquetado de bebidas fermentadas no destiladas, siempre y cuando se realicen en la misma unidad de producción.</t>
  </si>
  <si>
    <t>Elaboración de bebidas no alcohólicas, producción de aguas minerales y de otras aguas embotelladas, incluye la elaboración de bebidas no alcohólicas, aguas minerales naturales, bebidas isotónicas y energizantes.</t>
  </si>
  <si>
    <t>Elaboración de bebidas no alcohólicas, producción de aguas minerales y de otras aguas   embotelladas,   incluye   la   elaboración   de   bebidas   no   alcohólicas aromatizadas y/o edulcoradas: gaseosas, bebidas a base de jugos de frutas, aguas tónicas, etc.; elaboración de helados aderezados con extractos artificiales de frutas, jarabes u otras sustancias similares.</t>
  </si>
  <si>
    <t>Elaboración de bebidas no alcohólicas, producción de aguas minerales y de otras aguas  embotelladas,  incluye  el  embotellado  y  etiquetado  de  bebidas  no alcohólicas, siempre y cuando se realicen en la misma unidad de producción.</t>
  </si>
  <si>
    <t>Elaboración de productos de tabaco</t>
  </si>
  <si>
    <t>Elaboración  de  productos  de  tabaco,  incluye  la  elaboración  de  productos  de tabaco y sus sucedáneos, cigarrillos, picadura, cigarros, tabaco de pipa, tabaco de mascar, rapé, tabaco homogeneizado o reconstituido, etcétera, el desvenado y secado de las hojas de tabaco.</t>
  </si>
  <si>
    <t>Preparación e hilatura de fibras textiles, incluye preparación de las fibras textiles, fibras animales, vegetales como: yute, fique, sisal, lino, algodón, ramio, cáñamo de manila, coco, el texturizado, trenzado, retorcido, plegado, cableado y remojo de hilaturas de filamentos, entre otros y fibras artificiales y sintéticas.</t>
  </si>
  <si>
    <t>Acabado de productos textiles, incluye el proceso de blanqueo, teñido de hilados y/o prendas de vestir, plisado de textiles y operaciones similares, el secado, vaporizado, acabado de textiles mediante el teñido, estampado, encogimiento, remallado, calandrado y perchado de fibras, hilados, tejidos y artículos textiles, sanforizado y mercerizado de textiles y artículos textiles, incluso prendas de vestir, tintorerías, el lavado y terminado de yines. Incluye actividades desarrolladas a cambio de una retribución o por contrato, o mediante la compra de productos textiles en proceso para su acabado y posterior venta.</t>
  </si>
  <si>
    <t>Acabado   de   productos   textiles,   incluye   el   impermeabilizado,   revestido, encauchado o impregnado de prendas.</t>
  </si>
  <si>
    <t>Confección de artículos con materiales textiles, excepto prendas de vestir, incluye la confección de artículos tejidos de cualquier material textil.</t>
  </si>
  <si>
    <t>Confección de artículos con materiales textiles, excepto prendas de vestir, incluye fabricación de artículos con relleno como acolchados, edredones, cojines, pufs, almohadas, sacos para dormir, sacos (bolsas) o talegos, incluidos los de bebé, del tipo utilizado para empaque de cualquier material textil y fabricación de tejidos para mantas eléctricas. Incluye accesorios para el hogar como cortinas, cenefas, visillos, paños para desempolvar, fundas para muebles o aparatos, entre otros.</t>
  </si>
  <si>
    <t>Confección de artículos con materiales textiles, excepto prendas de vestir, incluye la fabricación de encerados, tiendas de campaña, velas para embarcaciones, toldos,   chalecos   salvavidas,   fundas   para   automóviles,   para   máquinas, paracaídas, entre otros.</t>
  </si>
  <si>
    <t>Confección de artículos con materiales textiles, excepto prendas de vestir, incluye la confección de artículos tejidos de cualquier material textil (incluidos con tejidos de punto y ganchillo), lonas para llantas, tejidos utilizados para el tapizado interior de  vehículos  automotores  y  para  cinturones  de  seguridad,  cinturones  de seguridad, tapizado interior de vehículos automotores.</t>
  </si>
  <si>
    <t>Fabricación  de  cuerdas,  cordeles,  cables,  bramantes  y  redes,  incluye  la fabricación de cuerdas, cordeles, cables, sogas, bramantes y artículos de hilados de  fibras  textiles,  cintas,  redes,  mallas  o  similares  de  forma  mecanizada,  la confección de hamacas.</t>
  </si>
  <si>
    <t>Fabricación  de  cuerdas,  cordeles,  cables,  bramantes  y  redes,  incluye  la fabricación de productos de cuerda o red tales como las redes de pesca, defensas para embarcaciones, cojines para descarga, eslingas, las redes para deporte, cordones, mechas para traperos y artículos similares.</t>
  </si>
  <si>
    <t>Fabricación  de  otros  artículos  textiles  n.c.p.,  incluye  tejidos  estrechos  y especiales, incluso los de urdimbre sin trama, de hilos o de sujetos por una sustancia adhesiva como: accesorios textiles para automotores, cordones para el calzado con los extremos rematados, artículos de pasamanería: trencillas, borlas, guantes, madroños y artículos similares, aplicadores para cosméticos de material textil, cinta tejido sensible a la presión (velcro).</t>
  </si>
  <si>
    <t>Confección de prendas de vestir, excepto prendas de piel, incluye la fabricación de tapabocas; fajas y corsés no ortésicos, sombreros de fieltro y confección de partes de los productos mencionados.</t>
  </si>
  <si>
    <t>Confección de prendas de vestir, excepto prendas de piel, incluye la fabricación de sudaderas, vestidos de baño, trajes para practicar deporte, trajes para esquiar, entre otros, confección de prendas de vestir de cuero o cuero regenerado, incluido el cuero utilizado para la confección de accesorios de trabajo industriales tales como los protectores de cuero para soldar y confección de partes de los productos mencionados.</t>
  </si>
  <si>
    <t>Confección de prendas de vestir, excepto prendas de piel, incluye confección de chalecos antibalas especiales para dama y para caballero y confección de partes de los productos mencionados.</t>
  </si>
  <si>
    <t>Confección de prendas de vestir, excepto prendas de piel, incluye la fabricación de calzado de material textil sin aplicación de suelas y confección de partes de los productos mencionados.</t>
  </si>
  <si>
    <t>Fabricación de artículos de punto y ganchillo, incluye la tejeduría de artículos tales como  camisetas  de  todo  tipo,  panty-medias,  leotardos  (trusas),  artículos  de calcetería,  medias,  calcetines  y  artículos  similares  de  forma  mecanizada,  la fabricación de escarpines y similares, sin suela aplicada.</t>
  </si>
  <si>
    <t>Fabricación de artículos de viaje, bolsos de mano y artículos similares elaborados en cuero y fabricación de artículos de talabartería y guarnicionería, incluye la fabricación de artículos de cuero natural y/o regenerado, elaboración de artículos de talabartería (artículos en cuero) y guarnicionería, (por ejemplo: artículos para caballería como monturas y arneses de equitación), además otros artículos de cuero natural, cuero regenerado o combinaciones de estos con otros materiales, siempre que el material básico sea el cuero; correas de reloj no metálicas.</t>
  </si>
  <si>
    <t>Fabricación de artículos de viaje, bolsos de mano y artículos similares elaborados en cuero y fabricación de artículos de talabartería y guarnicionería, incluye la fabricación  de  otros  artículos  de  cuero,  como  juguetes  caninos  de  carnaza, abrigos para perros y artículos similares para animales.</t>
  </si>
  <si>
    <t>Fabricación de artículos de viaje, bolsos de mano y artículos similares elaborados en cuero y fabricación de artículos de talabartería y guarnicionería, incluye la fabricación  de  artículos  diversos  de  cuero  o  cuero  regenerado:  correas  de transmisión, embalajes, entre otros, cordones de cuero para zapatos, látigos y fustas (barra delgada y flexible para dirigir el caballo) en cuero, frenos, estribos, hebillas, traíllas, rodilleras, bozales,</t>
  </si>
  <si>
    <t>Fabricación de artículos de viaje, bolsos de mano y artículos similares; artículos de  talabartería  y  guarnicionería  elaborados  en  otros  materiales,  incluye  la fabricación de maletas, maletines, morrales, bolsos de mano y artículos similares, así como artículos de talabartería y guarnicionería confeccionados con cualquier tipo  de  material,  excepto  el  cuero;  por  ejemplo:  madera,  plástico,  materiales sintéticos e imitaciones de cuero, o combinaciones de estos con otros materiales, textiles,  fibras  vulcanizadas,  entre  otros,  siempre y  cuando  se use  la  misma tecnología que en el caso del cuero.</t>
  </si>
  <si>
    <t>Fabricación de artículos de viaje, bolsos de mano y artículos similares; artículos de  talabartería  y  guarnicionería  elaborados  en  otros  materiales,  incluye fabricación  de  correas  para  reloj  no  metálicas  y  artículos  elaborados  con materiales textiles, plástico, sintéticos, entre otros n.c.p.</t>
  </si>
  <si>
    <t>Fabricación de calzado de cuero y piel, con cualquier tipo de suela, incluye la fabricación y reparación mecanizada de calzado de cuero y piel con cualquier tipo de  suela,  botas  o  zapatos  con  partes  de  piel,  botines,  polainas  y  artículos similares.</t>
  </si>
  <si>
    <t>Fabricación  de  calzado  de  cuero  y  piel,  con  cualquier  tipo  de  suela,  incluye fabricación mecanizada de calzado deportivo o casual elaborado en cuero.</t>
  </si>
  <si>
    <t>Fabricación de otros tipos de calzado, excepto calzado de cuero y piel, incluye la fabricación,  reparación  con  maquinaria  de  calzado  para  todo  uso  (excepto ortopédico), de cualquier material excepto de cuero y piel, de asbesto y de otro material textil sin aplicación de suelas y la fabricación de calzado deportivo o casual elaborado en otros materiales textiles.</t>
  </si>
  <si>
    <t>Fabricación de partes del calzado incluye la fabricación de partes del calzado tales como  capelladas,  punteras,  contrafuertes,  plantillas,  suelas,  tacones,  tapas, etcétera., de cuero, metal y material textil.</t>
  </si>
  <si>
    <t>Aserrado, acepillado e impregnación de la madera</t>
  </si>
  <si>
    <t>Aserrado,   acepillado   e   impregnación   de   la   madera,   incluye   maderería, impregnación y el tratamiento químico de la madera con preservativos y otras sustancias inmunizantes (productos concentrados hidrosolubles, diseñados para la protección de madera aserrada contra hongos e insectos). y otras sustancias inmunizantes, el secado de la madera.</t>
  </si>
  <si>
    <t>Aserrado, acepillado e impregnación de la madera, incluye la fabricación de lana de madera, harina de madera, astillas y partículas de madera, cuando consisten en una actividad primaria.</t>
  </si>
  <si>
    <t>Aserrado,  acepillado  e  impregnación  de  la  madera,  incluye  la  fabricación  de tabletas para pisos de madera, incluso para los pisos de parqué, traviesas de madera (durmientes) para vías férreas.</t>
  </si>
  <si>
    <t>Fabricación de partes y piezas de madera, de carpintería y ebanistería para la construcción</t>
  </si>
  <si>
    <t>Fabricación de partes y piezas de madera, de carpintería y ebanistería para la construcción,   incluye   la   fabricación   de   productos   de   madera   utilizados principalmente en la industria de la construcción tales como: maderaje, vigas, vanos,   puertas,   ventanas,   armarios,   listones,   escaleras,   marquesinas, barandales, armazones, divisiones, las partes y piezas de carpintería: puertas, ventanas,  contraventanas  y  sus  marcos,  con  o  sin  herrajes  como  bisagras, cerraduras, entre otros; escaleras, marquesinas, barandales, entre otros; bloques, listones, entre otros, ensamblados en tableros o paneles para pisos de madera, incluso los de parqué.</t>
  </si>
  <si>
    <t>Fabricación de partes y piezas de madera, de carpintería y ebanistería para la construcción, incluye la fabricación de doseles y molduras de madera, tabletas, tejas, ripias, tableros.</t>
  </si>
  <si>
    <t>Fabricación de recipientes de madera</t>
  </si>
  <si>
    <t>Fabricación de recipientes de madera, incluye la fabricación de cajas, cajones, jaulas,  toneles,  barriles,  bandejas,  carretes  de  madera,  paletas-caja  y  otras bandejas de madera para operaciones de carga; fabricación de toneles, barricas, cubas, tinas y otros productos de tonelería de madera incluidas las partes de esos productos, duelas, carretes, piezas y recipientes similares de madera.</t>
  </si>
  <si>
    <t>Fabricación de otros productos de madera; fabricación de artículos de corcho, cestería  y  espartería,  incluye  la  fabricación  de  productos  de  madera  n.c.p., herramientas mecánicas simples de medición elaboradas en madera, objetos ornamentales,  artículos  de  marquetería,  bastidores  para  lienzos  de  artistas, persianas, tacones, hormas y tensores de madera para calzado, artículos de corcho, palillos, baja lenguas y similares;</t>
  </si>
  <si>
    <t>Fabricación de otros productos de madera; fabricación de artículos de corcho, cestería  y  espartería,  incluye  la  elaboración  de  corcho  natural  para  obtener productos tales como corcho descortezado, toscamente escuadrado o en forma de bloques hojas, planchas o tiras, corcho aglomerado; fabricación de artículos de corcho natural o aglomerado tales como cubrimiento de pisos.</t>
  </si>
  <si>
    <t>Fabricación de otros productos de madera; fabricación de artículos de corcho, cestería y espartería, incluye la fabricación de bloques para la elaboración de pipas, troncos de chimenea hechos de madera prensada o de otros materiales prensados, como moleduras de café o de habas de soja, tapas, canillas, bobinas, carretes y artículos similares de madera torneada utilizados para el enrollado de hilos y alambres.</t>
  </si>
  <si>
    <t>Fabricación de papel y cartón ondulado (corrugado); fabricación de envases, empaques y de embalajes de papel y cartón, incluye la fabricación de envases y embalajes de papel o cartón ondulado (corrugado), envases plegables de cartón, cajas, bolsas y sacos de papel, sobres para discos gramofónicos y artículos similares sin impresión, archivadores, incluso carpetas para archivo y artículos similares para oficina.</t>
  </si>
  <si>
    <t>Actividades  de  servicios  relacionados  con  la  impresión,  incluye  composición corriente  de  imágenes  y  de  placas  tipográfica,  fotocomposición,  composición electrónica; los servicios de preparación de placas, incluida la composición de imágenes y de placas (para imprentas tipográficas y de offset); Los procesos que se realizan directamente en las planchas (también planchas de fotopolímeros). La preparación de planchas y tintes para el estampado y la impresión en relieve. El grabado de cilindros para rotograbado</t>
  </si>
  <si>
    <t>Actividades de servicios relacionados con la impresión, incluye la impresión de obras artísticas, incluso piedras litográficas y planchas de madera preparadas.</t>
  </si>
  <si>
    <t>Actividades de servicios relacionados con la impresión, incluye otras actividades gráficas como el estampado en hueco y el estampado a troquel, la impresión de libros en braille, el troquelado y el perforado, el estampado en relieve, el barnizado y el laminado, el alzado, el encarte, el plegado, etc.</t>
  </si>
  <si>
    <t>Coquización, fabricación de productos de la refinación del petróleo y actividad de mezcla de combustibles</t>
  </si>
  <si>
    <t>Fabricación de productos de la refinación del petróleo</t>
  </si>
  <si>
    <t>Actividad de mezcla de combustibles, incluye mezclas de gasolinas con alcohol carburante (etanol anhidro) y mezclas de diésel de petróleo o petrodiésel con biodiesel,  donde  se  utilizan  notaciones  abreviadas  según  el  porcentaje  por volumen de alcohol carburante en la mezcla conocidas como E10, E20, etc., o biodiésel en la mezcla como B5, B15, etc.</t>
  </si>
  <si>
    <t>Fabricación de sustancias y productos químicos básicos, incluye la fabricación de colorantes   y  pigmentos   de   cualquier   fuente,   en   forma   básica   o   como concentrados, glicerina sintética, trementina y sus derivados, aguas destiladas, la producción de carbón vegetal.</t>
  </si>
  <si>
    <t>Fabricación de sustancias y productos químicos básicos, incluye la fabricación de otros compuestos orgánicos, incluidos la extracción de productos volátiles como la trementina y sus derivados, terpenos, mentol, alcanfor y colofonia.</t>
  </si>
  <si>
    <t>Fabricación de caucho sintético en formas primarias, líquidos y pastas (incluido el látex,  aunque  esté  prevulcanizado,  y  además  dispersiones  y  disoluciones), bloques  irregulares,  trozos,  balas,  polvo,  gránulos  y  masas  no  coherentes similares, incluye la fabricación de cauchos sintéticos en formas primarias, como neopreno,  SBR  (butadieno-estireno),  polibutadieno,  EPDM  (etileno-propileno-dieno).</t>
  </si>
  <si>
    <t>Fabricación de pinturas, barnices y revestimientos similares, tintas para impresión, masillas, incluye la fabricación  de pigmentos y tintes, opacificantes y colores preparados;   La   fabricación   de   tintas   para   impresión:   tintas   litográficas, flexográficas, web offset, para fotograbado, tixotrópicas, tipográficas y demás tintas de imprenta a base de agua u otros solventes orgánicos como acetatos.</t>
  </si>
  <si>
    <t>Fabricación de jabones y detergentes, preparados para limpiar y pulir; perfumes y preparados de tocador incluye la fabricación de jabones en barra, pastillas, piezas moldeadas, líquidos, pastas o en otras formas. Estos jabones se elaboran mediante procesamiento de grasas y aceites, de origen vegetal o animal con algún álcali (soda o potasa cáustica, etc.).</t>
  </si>
  <si>
    <t>Fabricación de jabones y detergentes, preparados para limpiar y pulir; perfumes y  preparados  de  tocador  incluye  la  fabricación  de  productos  orgánicos tensoactivos en formas similares, dispersantes, emulsificantes o antiespumantes, para  fregar  platos  y  suavizantes  textiles,  blanqueadores,  desmanchadores  y desengrasantes; La fabricación de productos orgánicos tensoactivos en formas similares, por ejemplo, derivados de ácidos sulfónicos como sulfonatos. Jabones metálicos  de  magnesio,  cobre,  etc.,  obtenidos  a  partir  de  grasas,  aceites  y mezclas de ácidos grasos; La fabricación de papel, fieltro o guata, impregnados, revestidos o recubiertos con jabones o detergentes.</t>
  </si>
  <si>
    <t>Fabricación de jabones y detergentes, preparados para limpiar y pulir; perfumes y preparados de tocador, incluye las preparaciones capilares como los champúes, lacas para fijar el cabello, preparados para alisar u ondular el cabello; preparados para afeitarse, y para antes o después de afeitarse, y preparados depilatorios; la fabricación de preparados aromáticos de uso personal como perfumes, aguas de colonia o aguas de tocador. La fabricación de preparados de belleza y maquillaje, incluso los preparados para manicure y pedicure tales como removedores; cremas solares y preparados bronceadores; La fabricación de preparados para la higiene bucal y dental, incluso pastas y polvos para la fijación de dentaduras postizas; La fabricación  de  otros  preparados  de  perfumería,  cosméticos  y  de  tocador  no clasificados en otra parte, tales como los desodorantes, las sales de baño y otros preparados de uso personal.</t>
  </si>
  <si>
    <t>Fabricación de jabones y detergentes, preparados para limpiar y pulir; perfumes y preparados de tocador, incluye la elaboración de betunes y cremas para el cuero, cremas para pisos y la fabricación y envase de cosméticos, bruñidores para carrocerías,  vidrios  y  metales;  pastas  y  polvos  abrasivos.  La  elaboración  de betunes  y  cremas  para  la  madera;  destapadores;  bruñidores  para  vidrios  y metales; productos similares en forma de papel, fieltro, guata, telas no tejidas, plásticos celulares o caucho celular, impregnados, revestidos o recubiertos de estas preparaciones.</t>
  </si>
  <si>
    <t>Fabricación de otros productos químicos n.c.p., incluye la fabricación gelatina y sus derivados como los tanatos, el agar-agar y sus derivados, colas de origen animal,  colas,  polímeros  acrílicos,  gomas,  adhesivos  preparados  a  base  de caucho  y  plástico,  combustibles  para  encendedores,  teas  y  similares,  la producción de sal mineralizada, la fabricación de peptonas y derivados extraídos de la carne, de la sangre, etc., y otras sustancias proteínicas n.c.p., como las albúminas y los caseinatos.</t>
  </si>
  <si>
    <t>Fabricación de otros productos químicos n.c.p., incluye la fabricación de aditivos para cementos, de polvos y pastas para soldadura blanda, dura y autógena, fabricación de productos para el pulimento de metales, generalmente para el decapado o eliminación de los óxidos, herrumbre, etc., constituidos por sustancias abrasivas, ácidos, álcalis diluidos.</t>
  </si>
  <si>
    <t>Fabricación de otros productos químicos n.c.p., incluye la fabricación de carbón activado, grafito artificial, preparaciones para la concentración de minerales y demás minerales activados químicamente, como la alúmina activada, níquel randy (aleación níquel-aluminio), etc.</t>
  </si>
  <si>
    <t>Fabricación de otros productos químicos n.c.p., incluye la fabricación de pasta para moldear.</t>
  </si>
  <si>
    <t>Fabricación  de  otros  productos  químicos  n.c.p.,  incluye  la  fabricación  de preparados para acelerar la vulcanización del caucho.</t>
  </si>
  <si>
    <t>Fabricación de otros productos químicos n.c.p., incluye la fabricación de tintas para escribir y dibujar, tintas para sellos, tintas para sellos de seguridad, y tintas para sellos de impresión digital.</t>
  </si>
  <si>
    <t>Fabricación de otros productos químicos n.c.p., incluye fabricación de preparados y cargas para extintores.</t>
  </si>
  <si>
    <t>Fabricación de otros productos químicos n.c.p., Incluye la fabricación de placas, películas, papeles y cartones sensibilizados para usos fotográficos y heliográficos.</t>
  </si>
  <si>
    <t>Fabricación de fibras sintéticas y artificiales</t>
  </si>
  <si>
    <t>Fabricación de fibras sintéticas y artificiales, incluye la fabricación de hilados a partir  de  fibras  continuas,  discontinuas  o  filamentos  sintéticos  o  artificiales, texturizados o no, retorcidos o cableados incluidos los hilados de gran resistencia, siempre y cuando este proceso esté integrado a la producción de las fibras., la fabricación de monofilamentos o hebras sintéticas o artificiales.</t>
  </si>
  <si>
    <t>Fabricación  de  fibras  sintéticas y  artificiales,  incluye  la   fabricación  de  fibras sintéticas elaboradas a partir de polímeros sintéticos que provienen de etileno, propileno, acrilonitrilo como los poliésteres, poliamidas, poliuretano, obteniéndose básicamente fibras  como orlón, dacrón, poliésteres, nailon, teflón, polipropileno, desechos  de  fibras  sintéticas,  etcétera;  la  fabricación  de  placas  y  tiras  no filamentosas  de  fibras  artificiales  o  sintéticas;   La  fabricación  de  estopas  de filamento artificial o sintético.</t>
  </si>
  <si>
    <t>Fabricación  de  fibras  sintéticas  y  artificiales,  incluye  las  fibras  proteicas  o proteínicas,  de  origen  animal  o  vegetal,   fibras  algínicas,  obtenidas  por transformación de ciertas algas.</t>
  </si>
  <si>
    <t>Fabricación de productos farmacéuticos, sustancias químicas medicinales y productos botánicos de uso farmacéutico</t>
  </si>
  <si>
    <t>Fabricación  de  productos  farmacéuticos,  sustancias  químicas  medicinales  y productos botánicos de uso farmacéutico, incluye la  fabricación de ampollas, tabletas, cápsulas, ampolletas, ungüentos, polvos o soluciones de medicamentos, apósitos médicos, guatas medicinales, vendajes para fracturas y otros productos para suturas; La fabricación de sustancias de diagnóstico: pruebas de diagnóstico (test de embarazo y ovulación);  La fabricación de sustancias radiactivas para realizar diagnósticos in vitro; La fabricación de productos de biotecnología.</t>
  </si>
  <si>
    <t>Fabricación  de  productos  farmacéuticos,  sustancias  químicas  medicinales  y productos  botánicos  de  uso  farmacéutico,  incluye  fabricación  de  sustancias químicas utilizadas en la preparación de productos químicos farmacéuticos; La fabricación  de  medicamentos  que  actúan  en  la  sangre:  inhibidores  de  la coagulación; preparaciones antianémicas, sueros, antisueros, plasmas y otras fracciones de la sangre. La fabricación de antiinfecciosos en general: antibióticos sistémicos; agentes sistémicos para infecciones por hongos; antimicobacterianos; antivirales y vacunas; La fabricación de productos químicos anticonceptivos de uso  externo  y  de  medicamentos  anticonceptivos  hormonales;  Las  sulfas, sulfamidas y derivados, utilizados generalmente como antibióticos; La elaboración de productos endocrinos y fabricación de extractos endocrinos, etc.</t>
  </si>
  <si>
    <t>Fabricación  de  productos  farmacéuticos,  sustancias  químicas  medicinales  y productos botánicos de uso farmacéutico, incluye las vitaminas básicas, incluso proteínas, aminoácidos esenciales; el ácido ascórbico (vitamina C) y sus sales, complementos vitamínicos, etcétera.</t>
  </si>
  <si>
    <t>Fabricación  de  productos  farmacéuticos,  sustancias  químicas  medicinales  y productos  botánicos  de  uso  farmacéutico,  incluye  la  fabricación  de  azúcares químicamente puros como glucosa, dextrosa, galactosa y glucósidos.</t>
  </si>
  <si>
    <t>Fabricación  de  productos  farmacéuticos,  sustancias  químicas  medicinales  y productos  botánicos  de  uso  farmacéutico,  incluye  los  productos  botánicos pulverizados, graduados, molidos o preparados, productos homeopáticos sólidos, líquidos  o  glóbulos,  para  uso  farmacéutico;  Los  derivados  del  opio,  como  la morfina, la cocaína y sus derivados para uso terapéutico; Los demás alcaloides vegetales y glucósidos extraídos de plantas o semillas, como la quinina y la atropina para uso terapéutico.</t>
  </si>
  <si>
    <t>Fabricación de formas básicas de caucho y otros productos de caucho, n.c.p., incluye  la  fabricación  de  productos  de  caucho  acabados  o  semiacabados; productos de caucho natural o sintético vulcanizado, sin vulcanizar o endurecido, caucho mezclado, espumado o celular para procesos de  transformación más complejos; productos fabricados total o parcialmente en caucho natural o sintético o en gomas parecidas al caucho, productos a base de caucho regenerado.</t>
  </si>
  <si>
    <t>Fabricación de formas básicas de caucho y otros productos de caucho, n.c.p., incluye la fabricación de artículos higiénicos y de farmacia, hilos, cuerdas de caucho, guantes, prendas de vestir, trajes isotérmicos y de buceo, cubiertas para rodillos, empaquetadura, globos inflables, colchones de caucho inflables y para camas de aguas.</t>
  </si>
  <si>
    <t>Fabricación de formas básicas de caucho y otros productos de caucho, n.c.p., incluye la fabricación de grifos, llaves de paso, válvulas y artefactos similares de caucho vulcanizado no endurecido; partes, piezas y accesorios de caucho para motores eléctricos y para todo tipo de aparatos eléctricos, electromecánicos o electrónicos; la fabricación de materiales para la reparación de productos de caucho (parches, etc.).</t>
  </si>
  <si>
    <t>Fabricación de formas básicas de caucho y otros productos de caucho, n.c.p., incluye la fabricación de peines  de caucho duro, rulos y cepillos de  caucho, artículos sexuales, preservativos, chupos para biberón, bolsas de agua caliente, gorros de baño y delantales de caucho.</t>
  </si>
  <si>
    <t>Fabricación de productos de plástico</t>
  </si>
  <si>
    <t>Fabricación  de  artículos  de  plástico  n.c.p.,  incluye  la  fabricación  de  artículos plásticos para envase de mercancías tales como: bolsas, sacos, cajones, frascos, botellas, garrafones y similares de plástico, prendas de vestir de plástico cuyas piezas se unen por adhesión y no por costura, La fabricación de artículos plásticos para la construcción tales como puertas, ventanas, marcos, postigos, persianas; cubrimientos plásticos para pisos, paredes y techos; artículos sanitarios, bañeras duchas, lavabos, tazas de inodoro, cisternas de inodoros, artículos de fontanería, productos para el revestimiento de pisos, paredes en rollos, losetas plásticas (vinilo,  linóleo,  etc.),  tanques  y  depósitos  de  plásticos;  La  fabricación  de accesorios de material plástico para tuberías (juntas, codos, racores, etcétera); La fabricación de servicios de mesa, utensilios de cocina y artículos de tocador; La fabricación  de  otros  artículos  de  plástico  unidos  por  adhesión  como  tocados (gorros de baño de plástico), artículos de vestuario (ejemplo: gabardinas, abrigos, etc.); material escolar y de oficina; rollos u hojas de celofán; accesorios para muebles, estatuillas y otros artículos de plástico para la decoración.</t>
  </si>
  <si>
    <t>Fabricación  de  artículos  de  plástico  n.c.p.,  incluye  fabricación  de  señales  de plástico, colchones de material  plástico, piedra artificial, artículos de tocador, cintas autoadhesivas, hormas para zapatos, boquillas de cigarros, peines, rulos de plástico, etcétera; la fabricación de partes y piezas de material plástico para calzado.</t>
  </si>
  <si>
    <t>Fabricación de artículos de plástico n.c.p., La fabricación de artículos a partir del plástico en cualquiera de sus formas básicas, incluye fabricación de papel de colgadura de material plástico, accesorios para aislamiento, piezas de lámparas y  accesorios  para  alumbrado;  Correas  de  transporte  y  de  transmisión,  La fabricación de artículos a base de plástico recuperado.</t>
  </si>
  <si>
    <t>Fabricación de otros productos minerales no metálicos</t>
  </si>
  <si>
    <t>Fabricación de vidrio y productos de vidrio</t>
  </si>
  <si>
    <t>Fabricación de vidrio y productos de vidrio, incluye la fabricación de bulbos en vidrio  para  bombillas,  espejos  de  vidrio  y  lunas  o  lunetas  de  seguridad  sin enmarcar para vehículos.</t>
  </si>
  <si>
    <t>Fabricación de productos minerales no metálicos n.c.p.</t>
  </si>
  <si>
    <t>Fabricación cal y yeso, incluye la fabricación de cal viva (caliza y/o dolomita calcinada); cal apagada; cal hidráulica; dolomita calcinada.</t>
  </si>
  <si>
    <t>Corte, tallado y acabado de la piedra, incluye el trabajo de la piedra en bruto extraída de canteras y marmolerías.</t>
  </si>
  <si>
    <t>Fabricación  de  otros  productos  minerales  no  metálicos  n.c.p.,  incluye  la producción de piedras de molino, de piedras de afilar o de pulir, de abrasivos naturales y artificiales, en polvo o en grano aplicados sobre una base de material textil, de papel, de cartón y de otro material (por ejemplo papel de lija).</t>
  </si>
  <si>
    <t>Fabricación de productos metalúrgicos básicos</t>
  </si>
  <si>
    <t>Industrias básicas de metales preciosos y de metales no ferrosos</t>
  </si>
  <si>
    <t>Industrias  básicas  de  metales  preciosos,  incluye  la  fabricación  de  productos primarios  de  metales  preciosos  (oro,  plata  y  metales  del  grupo  del  platino); labrados (trabajados) o no, tales como: grumos, granos, lingotes, barras fundidas, gránulos,  entre  otros  o  en  barras  laminadas,  varillas,  secciones,  alambres, lanchas, hojas y tiras, o en tubos, tuberías, barras huecas, hojuelas, polvo, entre otros.</t>
  </si>
  <si>
    <t>Industrias  básicas  de  metales  preciosos,  incluye  la  refinación  de  metales preciosos mediante procesos químicos a fin de eliminar impurezas intrínsecas.</t>
  </si>
  <si>
    <t>Industrias  básicas  de  metales  preciosos,  incluye  la  producción  de  metales comunes  enchapados  de  oro,  plata,  platino  y  de  metales  del  grupo  platino; fabricación  de  láminas  de  metales  preciosos;  producción  de  aleaciones  de metales preciosos.</t>
  </si>
  <si>
    <t>Industrias básicas de metales preciosos, incluye la producción de oro, plata y metales del grupo del platino (platino, paladio, rodio, iridio, osmio, rutenio, entre otros); semiproductos de metales preciosos.</t>
  </si>
  <si>
    <t>Fabricación de productos metálicos para uso estructural, tanques, depósitos y generadores de vapor</t>
  </si>
  <si>
    <t>Fabricación de productos metálicos para uso estructural, incluye, la fabricación de puertas  y  ventanas  metálicas  y  de  sus  marcos,  postigos,  cortinas  metálicas, escaleras de incendio, rejas y carpintería metálica similar a la utilizada en la construcción;  divisiones  metálicas  fijas  al  piso  y  estanterías  de  grandes dimensiones para montar y fijar permanentemente en tiendas, talleres, depósitos y otros lugares de almacenado de mercancías.</t>
  </si>
  <si>
    <t>Fabricación de armas y municiones</t>
  </si>
  <si>
    <t>Fabricación  de  armas  y  municiones,  incluye  la  fabricación  de  armas  ligeras (revólveres, pistolas, rifles , carabinas, escopetas, subametralladoras); de fuego y artefactos similares utilizados para la caza, el tiro deportivo y la defensa, armas y pistolas neumáticas (aire y gas comprimido) e hidráulicas; armas de fuego que disparan balas de fogueo, pistolas para lanzar bengalas de señales, pistolas similares de émbolo cautivo y otras armas de fuego; la fabricación de partes, piezas y accesorios para las armas y municiones descritos anteriormente.</t>
  </si>
  <si>
    <t>Fabricación de armas y municiones, incluye la fabricación de municiones tales como:  cartuchos,  proyectiles,  perdigones,  balines,  diábolos,  arpones,  flechas, entre otros.</t>
  </si>
  <si>
    <t>Forja,  prensado,  estampado  y  laminado  de  metal;  pulvimetalurgia,  incluye  la fabricación de artefactos para tapas y similares para embotelladoras, los trabajos de hojalatería no mecanizada.</t>
  </si>
  <si>
    <t>Tratamiento y revestimiento de metales mecanizado, incluye los procesos de reducción de masa de metales, plantas pulidoras de metales, corte y grabado de metales; Se incluyen procedimientos tales como el bruñido, desbarbado, limpieza con chorro de arena, pulimento en tambor giratorio, limpieza, soldadura, afilado, esmerilado, lapidado, brochado y otros tratamientos especiales del metal y de artículos de metal que se realizan por contrata o a cambio de una retribución.</t>
  </si>
  <si>
    <t>Tratamiento y revestimiento de metales mecanizado, incluye el revestimiento no metálico de metales: pintura, plastificado, esmaltado, lacado, entre otros.</t>
  </si>
  <si>
    <t>Fabricación  de  artículos  de  cuchillería,  herramientas  de  mano  y  artículos  de ferretería, incluye la fabricación de cerraduras, candados, pasadores, llaves y otros accesorios para edificios, muebles, vehículos y otros usos y de herramientas de mano, abrazaderas metálicas, herramientas de presión.</t>
  </si>
  <si>
    <t>Fabricación  de  artículos  de  cuchillería,  herramientas  de  mano  y  artículos  de ferretería, incluye la fabricación de accesorios intercambiables para herramientas de mano, motorizadas o no y  para máquinas herramienta brocas, punzones, matrices,  fresas,  puntas,  placas  y  barras  sin  montar,  de  carburos  metálicos sinterizados o de aleaciones metalocerámicas (cermet), entre otros.</t>
  </si>
  <si>
    <t>Fabricación de componentes y tableros electrónicos</t>
  </si>
  <si>
    <t>Fabricación de componentes y tableros electrónicos, incluye la fabricación de semiconductores  y  de  otros  componentes  para  aplicaciones  electrónicas; componentes  electrónicos,  microprocesadores,  circuitos  impresos    (circuitos elaborados, estampando en una placa aislante, mediante un proceso de impresión tradicional o no tradicional; elementos simplemente conductores, elementos de contacto u otros elementos pasivos impresos tales como inductores, resistencias y  condensadores);  circuitos  integrados,  cristales  electrónicos   y  montajes  de cristal; solenoides; tarjetas inteligentes (tarjetas con circuito integrado) tales como tarjetas  de  crédito  con  chip  incorporado,  tarjetas  SIM  y  GSM  utilizadas  en teléfonos celulares, tarjetas para transporte masivo, entre otras; tarjetas interfaz (sonido,  controles,  red,  módem),  módems  externos;  inductores  (estárteles, bobinas, transformadores) tipo componente electrónico.</t>
  </si>
  <si>
    <t>Fabricación de componentes y tableros electrónicos, incluye la fabricación de tubos y válvulas electrónicas termoiónicas, de cátodo frío o fotocatódicos (por ejemplo, tubos catódicos de imagen para receptores de televisión y tubos para cámaras  de  televisión,  convertidores  e  intensificadores  de  imagen,  tubos  de microondas, tubos y válvulas receptores y amplificadores, entre otros); conectores electrónicos;   diodos,   transistores   y   componentes   electrónicos   similares; componentes electrónicos pasivos como resistencias, bobinas, condensadores entre  otros;  cristales  piezoeléctricos  montados;  dispositivos  semiconductores fotosensibles, incluso células fotovoltaicas y células solares, entre otros.</t>
  </si>
  <si>
    <t>Fabricación de componentes y tableros electrónicos, incluye la fabricación de partes componentes de pantallas (plasma, polímero, LCD); diodos emisores de luz (LED); cables de impresora, cables de monitor, cables USB; cabezales (de grabación,  lectura/escritura,  entre  otros);  dados  u  obleas,  semiconductores, terminados o semiterminados.</t>
  </si>
  <si>
    <t>Fabricación de componentes y tableros electrónicos, incluye fabricación de partes y  piezas  electrónicas  componentes  de  computadoras;  de  tarjetas,  tableros  o placas de circuitos impresos;</t>
  </si>
  <si>
    <t>Fabricación de computadoras y de equipo periférico</t>
  </si>
  <si>
    <t>Fabricación de computadoras y de equipo periférico, incluye la fabricación y/o ensamble  de  computadoras  electrónicas,  microcomputadoras,  de  escritorio, portátiles, tabletas electrónicas, computadoras de mano PDA, tabletas, o Palm y servidores   informáticos;   unidades   periféricas,   tales   como   equipos   de almacenamiento  y  dispositivos  de  entrada  y  salida  (impresoras,  monitores, teclados).</t>
  </si>
  <si>
    <t>Fabricación de equipos de comunicación</t>
  </si>
  <si>
    <t>Fabricación  de  equipos  de  comunicación,  incluye  la  fabricación  de  teléfonos inalámbricos; equipos para centrales telefónicas; citófonos, teléfonos y equipo de fax  incluyendo  máquinas  contestadoras;  PBX;  tableros,  paneles,  consolas  y elementos similares para telefonía y telegrafía; buscadores de personas, teléfonos celulares y otros equipos de comunicación móviles.</t>
  </si>
  <si>
    <t>Fabricación de equipos de comunicación, incluye la fabricación de equipos equipo de transmisión de datos: puentes, enrutadores (routers), puertas de acceso, y bocas de conexión de paneles de control; antenas de recepción y transmisión; cámaras  de  televisión  de  todo  tipo;  módems,  diferentes  a  los  utilizados  en computadores.</t>
  </si>
  <si>
    <t>Fabricación  de  equipos  de  comunicación,  incluye  la  fabricación  de  aparatos transmisores  de  radiotelefonía,  radiotelegrafía,  radiodifusión  o  televisión  que incorporen o no aparatos receptores o aparatos para la grabación o reproducción del sonido; equipos y elementos para televisión por cable.</t>
  </si>
  <si>
    <t>Fabricación de equipos de comunicación, incluye la fabricación de equipos de emisión de radio y televisión, equipo de telecomunicación para satélites.</t>
  </si>
  <si>
    <t>Fabricación de equipos de comunicación, incluye la fabricación de sistemas de alarma contra incendio y robo, que envían señales a una estación de control; aparatos infrarrojos (ej. control remoto).</t>
  </si>
  <si>
    <t>Fabricación de aparatos electrónicos de consumo</t>
  </si>
  <si>
    <t>Fabricación  de  aparatos  electrónicos  de  consumo,  incluye  la  fabricación  de videograbadoras  y  equipos  electrónicos  de  grabación  similares;  amplificación para instrumentos musicales y sistemas de amplificación electrónica; de aparatos para  la  grabación  de  sonido  y  sistemas  de  grabación;  aparatos  para  la reproducción de casetes y otros aparatos para la reproducción de sonido; de equipos de sonido; cámaras de video del tipo casera; reproductores de CD, DVD, Blu-ray Disc y similares</t>
  </si>
  <si>
    <t>Fabricación  de  aparatos  electrónicos  de  consumo,  incluye  la   fabricación  de monitores y pantallas de televisión, receptores de radio incluso aparatos con dispositivos de grabación y de reproducción de sonido o con un dispositivo de relojería; micrófonos; audífonos   (radio, computadores), excepto los audífonos utilizados por personas con pérdida auditiva; consolas de videojuegos; aparatos para la reproducción de casetes y otros aparatos para la reproducción de sonido; de  tocadiscos  (rocolas);  de  sistemas  de  altavoces  (altoparlantes);  máquinas karaoke.</t>
  </si>
  <si>
    <t>Fabricación de equipo de medición, prueba, navegación y control; fabricación
de relojes</t>
  </si>
  <si>
    <t>Fabricación  de  equipo  de  medición,  prueba,  navegación  y  control,  incluye  la fabricación de radares; instrumentos para el monitoreo del funcionamiento de los motores de avión. Por ejemplo: tacómetros (miden el número de revoluciones del motor por minuto), horómetros (miden el número de horas de recorrido de la máquina), entre otros instrumentos; de aparatos de radar y de control remoto; instrumentos   de   navegación   aérea   tales   como   altímetros,   variómetros, machmetros,  acelerómetros,  y  pilotos  automáticos;  equipos  de  búsqueda, detección, navegación, aeronáutica y náutica, incluyendo sonares; equipos de medida y grabación (caja negra).</t>
  </si>
  <si>
    <t>Fabricación  de  equipo  de  medición,  prueba,  navegación  y  control,  incluye fabricación  de  equipos  de  prueba  de  emisiones  automotrices,  aparatos  para ensayar y regular los motores de vehículos mediante el control de todos los órganos de encendido (bobinas, bujías, condensadores, baterías, entre otros).</t>
  </si>
  <si>
    <t>Fabricación  de  equipo  de  medición,  prueba,  navegación  y  control,  incluye  la fabricación de instrumentos y aparatos de navegación marítima o fluvial tales como  compases  de  navegación  (ejemplo:  compases  magnéticos,  compases giroscópicos, y similares), instrumentos para determinar la situación (ejemplo: sextantes),  los  demás  instrumentos  para  la  navegación  (ejemplo:  timones automáticos,  registradores  de  rumbo,  entre  otros)  y  sondas  ultrasónicas; instrumentos y aparatos de meteorología tales como veletas; anemómetros, para medir  la  velocidad  del  viento;  evaporímetros,  para  medir  la  capacidad  de  la evaporación de la atmósfera; pluviómetros, para medir la cantidad de agua lluvia.</t>
  </si>
  <si>
    <t>Fabricación  de  equipo  de  medición,  prueba,  navegación  y  control,  incluye fabricación de máquinas y aparatos de ensayo para determinar las propiedades físicas de materiales; máquinas y aparatos para establecer la dureza y otras propiedades de los metales o la resistencia al desgaste y otras propiedades de los textiles. Comprende un conjunto de máquinas o aparatos diseñados para efectuar ensayos de dureza, elasticidad, resistencia a la tracción, a la compresión, a la flexión, o de otras propiedades mecánicas de materiales diversos: madera, manufacturas de cemento o de hormigón, textiles (hilados, tejidos), papel y cartón, caucho,  plástico,  cueros,  entre  otros  materiales;  detectoras  de  mentiras (polígrafos); espectrómetros (aparatos que identifican las diferentes componentes del espectro de frecuencias de una señal eléctrica); calibradores, diseñados para altos niveles de precisión.</t>
  </si>
  <si>
    <t>Fabricación  de  equipo  de  medición,  prueba,  navegación  y  control,  incluye  la fabricación  de  instrumentos  y  aparatos  diseñados  especialmente  para  las telecomunicaciones  tales  como  diafonómetros,  hipsómetros,  neperímetros  y aparatos para ensayar; instrumentos agrimensura, geodesia y topografía como teodolito,  para  establecer  planos  y  medir  ángulos;  niveles  ópticos;  alidada; controles de fuego y flama.</t>
  </si>
  <si>
    <t>Fabricación  de  equipo  de  medición,  prueba,  navegación  y  control,  incluye  la fabricación de instrumentos de análisis de laboratorio (equipos de análisis de sangre). escalas de laboratorio, incubadoras y aparatos diversos de laboratorio para medición y prueba: la fabricación de instrumentos y aparatos para efectuar análisis físicos o químicos tales  como polarímetros, para medir el ángulo de rotación del plano de polarización de un rayo luminoso que atraviesa sustancias ópticamente activas, es decir, dotadas de poder rotatorio; refractómetros, para determinar el índice de refracción de los líquidos o de los sólidos; colorímetros, para determinar el color de una sustancia (líquida o sólida); analizadores de gases o de humos (aparatos de Orsat), para el análisis de gases combustibles o de productos  de  la  combustión  (gases  quemados)  en  los  hornos  de  coque, gasógenos, altos hornos, etc., y que permiten dosificar principalmente el ácido carbónico, el óxido de carbono, el oxígeno y el hidrógeno; viscosímetros, que permiten determinar la viscosidad, es decir, el frotamiento interno que caracteriza a un líquido; instrumentos para medir la tensión superficial o interfacial de los líquidos (peso, volumen, altura); y los pehachímetros (medidores de pH) para medir la magnitud por la que se valora el carácter ácido o básico de un medio; instrumentos y aparatos utilizados para la medición y la regulación constante y automática de variables tales como la temperatura, la presión, la viscosidad de materiales y productos durante su fabricación u otro tipo de elaboración.</t>
  </si>
  <si>
    <t>Fabricación  de  equipo  de  medición,  prueba,  navegación  y  control,  incluye  la fabricación de  instrumentos y aparatos de geofísica tales como sismómetros y sismógrafos para registrar la hora, la duración y la amplitud de los movimientos de un punto de la corteza terrestre durante los terremotos, o para la detección del petróleo; telémetros para determinar la distancia que separa al observador de un punto  alejado  determinado;  instrumentos  de  oceanografía  y  de  hidrología; microscopios (excepto los microscopios ópticos) y los aparatos de difracción, es decir, los microscopios electrónicos.</t>
  </si>
  <si>
    <t>Fabricación  de  equipo  de  medición,  prueba,  navegación  y  control,  incluye  la fabricación de aparatos para medir y verificar magnitudes eléctricas, por ejemplo, osciloscopios  y  oscilógrafos  que  registran  movimientos  oscilatorios;  y  los instrumentos para verificar la corriente, el voltaje o la resistencia, estén provistos o  no,  de  un   dispositivo  registrador,  como  por  ejemplo,  galvanómetros, amperímetros o voltímetros. La fabricación de instrumentos para medir y verificar señales  eléctricas;  dispositivos  y  aparatos  de  control  ambiental  y  controles automáticos (ej.: termostatos, para regular la temperatura; reguladores de presión llamados también manóstatos o presostatos, de nivel de humedad [humidostatos] y de tiro de estufas; y reguladores automáticos de distintas magnitudes eléctricas).</t>
  </si>
  <si>
    <t>Fabricación  de  equipo  de  medición,  prueba,  navegación  y  control,  incluye  la fabricación  de  aparatos  para  medir  y  verificar  magnitudes  no  eléctricas;  por ejemplo, detectores y contadores de radiaciones; contadores de consumo de electricidad,  agua  o  gas,  gasolina,  entre  otros;  detectores  de  movimiento; balanzas de precisión; instrumentos y aparatos para medir y verificar el flujo, el nivel, la presión u otras variables de líquidos o gases (por ejemplo, medidores de flujo, indicadores de nivel, manómetros, calorímetros de hielo, o de calentamiento, entre otros); detectores de minas, generadores de pulso (señal); detectores de metales; equipos de posicionamiento global GPS.</t>
  </si>
  <si>
    <t>Fabricación  de  equipo  de  medición,  prueba,  navegación  y  control,  incluye  la fabricación de otros instrumentos, aparatos o máquinas de medición, verificación o ensayo: termómetros de líquido, de metal y de cristales líquidos (excepto los de uso  médico);  barómetros  (de  mercurio  o  aneroide)  para  medir  la  presión atmosférica; hidrómetros, para apreciar el grado de humedad del aire (estado higrométrico), de otros gases o de materias sólidas; la fabricación de aparatos de contar: cuentarrevoluciones, que contabilizan las vueltas de cualquier órgano (por ejemplo, el árbol de una máquina); taxímetros, que se utilizan en los vehículos de transporte  para  indicar  la  distancia  recorrida  y  el  precio  de  esta  distancia; podómetros (llamados también odómetros, cuenta-pasos), que sirven para medir, aproximadamente,  las  distancias  recorridas;  tacómetros;  bancos  de  prueba, comparadores   (incluidos   los   comparadores   ópticos   y   otros   aparatos   e instrumentos de óptica para medir y verificar); e instrumentos para verificar relojes o piezas de relojes, la fabricación de controles automáticos y reguladores para diversas aplicaciones como calefacción, aire acondicionado, refrigeración, etc.</t>
  </si>
  <si>
    <t>Fabricación de relojes, incluye la fabricación de relojes de toda clase (de pulsera, de pared, de mueble y similares), incluso relojes para paneles de instrumentos; cajas para relojes de pulsera, incluidas las cajas de metales preciosos; piezas de relojes, incluidos los mecanismos de relojería; aparatos de control del tiempo y equipos de medición, registro y otras formas de visualización de intervalos de tiempo mediante un mecanismo de relojería o un motor sincrónico (por ejemplo: parquímetros,  relojes  de  control  de  asistencia,  sellos  con  fecha  y  hora, temporizador  de  procesos);  conmutadores  horarios  y  otros  aparatos  que  se activan  con  movimiento  de  relojería  o  con  un  motor  sincrónico,  como  las cerraduras con temporizador; piezas para relojes de todo tipo como muelles, rubíes, esferas, chapas, manecillas, puentes y otras piezas.</t>
  </si>
  <si>
    <t>Fabricación de equipo de irradiación y equipo electrónico de uso médico y terapéutico</t>
  </si>
  <si>
    <t>Fabricación  de  equipo  de  irradiación  y  equipo  electrónico  de  uso  médico  y terapéutico, incluye la fabricación y mantenimiento de aparatos electromédicos y electroterapéuticos tales como: equipos médicos de ultrasonidos; marcapasos; aparatos para pérdida auditiva (audífonos); electrocardiogramas y equipo electro médico  de  endoscopia;  equipos  de  irradiación  de  leche  y  alimentos  para eliminación de microorganismos o alargar la vida útil del producto.</t>
  </si>
  <si>
    <t>Fabricación de instrumentos ópticos y equipo fotográfico, incluye la fabricación de lentes  ópticos,  telescopios  y  binoculares,  equipo  de  posicionamiento  óptico; elementos ópticos de metal, óxido de magnesio o de halogenuros, de los metales alcalinos o alcalinotérreos; aparatos y equipo para laboratorios  fotográficos o cinematográficos: cubas especiales para revelado de filmes, para lavado de las pruebas; secadoras, abrillantadoras, máquinas y aparatos para cortar los filmes o las películas, entre otros; fabricación de equipo de miras telescópicas para armas; instrumentos de aumento óptico</t>
  </si>
  <si>
    <t>Fabricación de instrumentos ópticos y equipo fotográfico, incluye la fabricación de herramientas ópticas de precisión para operarios de máquinas; comparadores ópticos,  microscopios  ópticos  compuestos,  incluidos  los  microscopios  para microfotografía y microproyección.</t>
  </si>
  <si>
    <t>Fabricación de instrumentos ópticos y equipo fotográfico, incluye la fabricación de cámaras  fotográficas  (de  rollo  y  digitales)  o  cinematográficas,  esencialmente compuestas por una cámara oscura, un objetivo, un obturador, un diafragma, un soporte para la placa o la bobina y un visor; incluidas las cámaras utilizadas para preparar planchas de fotograbado, para fotografía subacuática (aparatos de caja estanca),  fotografía  aérea,  diseñados  para  registrar  imágenes  sucesivas  a intervalos determinados, de modo que cubran cierta extensión de territorio por medio de fotografías solapadas; aparatos para producir microfilmes o microfichas y  cámaras  de  filmación  con  banda  sonora;  de  proyectores  de  imagen  fija, (diapositiva); ampliadores y reductores de imagen, incluidas las máquinas de microfilmes  y  de  microfichas  y  otros  aparatos  lectores  de  microformatos; proyectores  cinematográficos,  aparatos  fijos  o  portátiles  para  la  proyección diascópica de una serie de imágenes en movimiento con o sin banda sonora en la misma película; aparatos con lámparas de descarga (flashes electrónicos)  y otros aparatos para la producción de luz de destello, excepto las lámparas de destello; aparatos para montajes láser.</t>
  </si>
  <si>
    <t>Fabricación de aparatos y equipo eléctrico</t>
  </si>
  <si>
    <t>Fabricación de motores, generadores y transformadores eléctricos y de aparatos de distribución y control de la energía eléctrica</t>
  </si>
  <si>
    <t>Fabricación de motores,  generadores y transformadores eléctricos, incluye la fabricación de transformadores de energía eléctrica de distribución (convencional de  poste)  y  especializados  (subestación);  reactancias  (balastos);  motores eléctricos, bobinas de inducción; fabricación de generadores de energía, de fuerza y de  alta tensión.</t>
  </si>
  <si>
    <t>Fabricación de motores, generadores y transformadores eléctricos, incluye la fabricación  de  conjuntos  generador-máquina  motriz;  bobinas  de  reactancias; generadores de alta tensión; el rebobinado de armaduras.</t>
  </si>
  <si>
    <t>Fabricación de motores, generadores y transformadores eléctricos, incluye la fabricación  de  transformadores  para  equipos  de  soldadura  de  arco  eléctrico; transformadores  de  subestación  para  la  distribución  de  energía  eléctrica; transformadores de estaciones de interconexión de redes.</t>
  </si>
  <si>
    <t>Fabricación de aparatos de distribución y control de la energía eléctrica, incluye la fabricación de disyuntores de circuitos de energía; relés, tableros, paneles, consolas; mesas, cajas y otras bases, la fabricación de conductos para cuadros de distribución; fusibles eléctricos; aparatos de conmutación; interruptores de energía eléctrica para tensiones superiores a los 1000 voltios; reguladores de voltaje y limitadores de sobretensión, entre otros.</t>
  </si>
  <si>
    <t>Fabricación de hilos y cables aislados y sus dispositivos</t>
  </si>
  <si>
    <t>Fabricación de dispositivos de cableado, incluye la fabricación de dispositivos de cableado transportadores de corriente y no transportadores de corriente para circuitos eléctricos, independientemente del material utilizado en su fabricación; transportadores  para  circuitos  eléctricos,  barras  colectoras,  interruptores  de circuito con pérdida a tierra, portalámparas, conmutadores como interruptores a presión, de botón, de resorte entre otros; enchufes y tomas de corriente, cajas para cableado eléctrico, dispositivos para postes de transmisión, herrajes para líneas eléctricas, , dispositivos plásticos de cableado no conductores de corriente incluido  cajas  plásticas  de  conexiones,  tapas  para  tomas  e  interruptores  y accesorios plásticos para tendidos aéreos;  conductos y juntas de metal aisladas y fabricación de pararrayos, entre otros.</t>
  </si>
  <si>
    <t>Fabricación de equipos eléctricos de iluminación</t>
  </si>
  <si>
    <t>Fabricación  de  equipos   eléctricos  de  iluminación,  incluye  la  fabricación  de bombillas y tubos eléctricos de luz y partes y componentes (excepto bulbos vacíos en vidrio para bombillas eléctricas de luz); accesorios de iluminaciones eléctricas y bombillas; proyectores de teatro; reflectores para la iluminación de edificios, monumentos o parques y demás equipos de iluminación exterior; lámparas de descarga, incandescentes, fluorescentes, ultravioletas, infrarrojas, de destellos, etc.; accesorios y bombillas; de lámparas de mesa con accesorios de iluminación; de lámparas eléctricas mata insectos.</t>
  </si>
  <si>
    <t>Fabricación  de  equipos    eléctricos  de  iluminación,  incluye    accesorios  de iluminación para techos, juegos de luces para árboles de navidad;  candelabros eléctricos.,  la  fabricación  de  leña  (tipo  chimenea)  eléctrica;  de  linternas  (por ejemplo de carburo, eléctricas, de gas, de gasolina, de queroseno entre otras); equipo de iluminación para equipos de transporte (ej.: para vehículos a motor, aviones, botes) como: faros (excepto faros reflectores sellados), lámparas o luces de estacionamiento, de aviso, direccionales o de iluminación interior; de faroles.</t>
  </si>
  <si>
    <t>Fabricación de aparatos de uso doméstico</t>
  </si>
  <si>
    <t>Fabricación   de   aparatos   de   uso   doméstico,   incluye   la   fabricación   de electrodomésticos como:   ventiladores, aparatos de peluquería termoeléctricos (secadores,  peines,  cepillos,  rizadores),  planchas  eléctricas,,  enceradoras  de piso,   (moledoras, licuadoras, exprimidoras, abrelatas, entre otros) brilladoras, utensilios de cocina, máquinas de afeitar eléctricas, cepillos de dientes eléctricos y otros artículos eléctricos de cuidado personal, afilador de cuchillos, y campanas de ventilación y absorción de humos; equipos de cocina y calefacción de uso doméstico,  no  eléctricos:  calentadores  de  uso  doméstico  para  ambientes, cocinillas, parrillas, cocinas, aparatos de cocina y calentadores de platos.</t>
  </si>
  <si>
    <t>Fabricación de aparatos de uso doméstico, incluye el mantenimiento y reparación de aparatos y equipo doméstico cuando se realizan en la misma unidad que los produce.</t>
  </si>
  <si>
    <t>Fabricación de otros tipos de equipo eléctrico n.c.p.</t>
  </si>
  <si>
    <t>Fabricación de otros tipos de equipo eléctrico n.c.p., incluye la fabricación de electrodos de grafito y carbón, contactos y otros productos eléctricos de grafito y carbón;  cargadores  de  baterías  de  estado  sólido;  contactos,  timbres  y  otros productos eléctricos; de dispositivos de iluminación y eléctricos, dispositivos de señalización  eléctrica  tales  como  semáforos;  de  dispositivos  de  señalización, acústica tales como bocinas, sirenas y otros artefactos eléctricos similares. Otros aparatos  de  señalización  visual  o  acústica  accionados  por  electricidad  (ej.: paneles indicadores, entre otros), excepto alarmas contra robos y alarmas contra incendio.</t>
  </si>
  <si>
    <t>Fabricación de otros tipos de equipo eléctrico n.c.p., incluye la fabricación de cámaras bronceadoras, inversores de estado sólido, rectificadores, convertidores, células energéticas, fuentes de poder reguladas y no reguladas y convertidores estáticos;   de   sistemas   de   potencia   interrumpidos   UPS,   limitadores   de sobretensión  (excepto  para  voltajes  de  distribución).  Estos  son  dispositivos utilizados para proteger equipos que utilizan energía eléctrica (computadores) de tensiones o voltajes elevados a través de la reducción de dicha sobretensión; capacitancias,  resistencias,  transformadores,  condensadores  y  componentes similares,  dispositivos  de  señalización  acústica  o  visual,  dispositivos  de señalización acústico.</t>
  </si>
  <si>
    <t>Fabricación de otros tipos de equipo eléctrico n.c.p., incluye equipo eléctrico de soldadura  autógena  y  de  soldadura  blanda,  incluidos  soldadores  manuales; aparatos y dispositivos eléctricos de encendido o de arranque para motores de combustión  interna,  de  encendido  por  chispa  o  por  compresión;  marcadores electrónicos.</t>
  </si>
  <si>
    <t>Fabricación de otros tipos de equipo eléctrico n.c.p., incluye fabricación de cables de extensión de alambre aislado; juegos de cable (a excepción de los juegos de cable de encendido para motores de vehículos automotores) de alambre aislado; electroimanes,  incluso  portaherramientas.  Elementos  de  sujeción  eléctrica, embragues,   frenos,   acoplamientos,   abrazaderas   o   cabezales   alzadores electromagnéticos o de imán permanente; aislantes eléctricos (excepto vidrio o porcelana), tubos y juntas de metal común, forrados de material aislante para la conducción de electricidad; dispositivos eléctricos de apertura y cierre de puertas</t>
  </si>
  <si>
    <t>Fabricación de otros tipos de equipo eléctrico n.c.p., incluye máquinas de limpieza ultrasónica (excepto de laboratorio y de uso odontológico); tableros de marcación (como los usados en los estadios y escenarios deportivos); equipo y componentes eléctricos para motores de combustión interna; aparatos y sus partes eléctricas para motocicletas</t>
  </si>
  <si>
    <t>Fabricación  de  otros  tipos  de  equipo  eléctrico  n.c.p.,  incluye  fabricación  de máquinas y aparatos eléctricos no clasificados en otra parte: aceleradores de partículas  (utilizan  campos  electromagnéticos  para  acelerar  las  partículas cargadas  eléctricamente  hasta  alcanzar  energías  muy  altas,  pudiendo  ser cercanas a la de la luz), generadores de señales, detonadores eléctricos de minas y desempañadores con resistencias eléctricas para aeronaves, embarcaciones, trenes y otras máquinas y aparatos eléctricos.</t>
  </si>
  <si>
    <t>Fabricación de maquinaria y equipo n.c.p.</t>
  </si>
  <si>
    <t>Fabricación de maquinaria y equipo de uso general</t>
  </si>
  <si>
    <t>Fabricación de maquinaria y equipo de oficina (excepto computadoras y equipo periférico), incluye la fabricación  de calculadoras electrónicas, portátiles y de oficina,  otras  calculadoras;  máquinas  de  contabilidad,  cajas  registradoras, máquinas de escribir,  taquigrafía o dictado, manuales y eléctricas; máquinas de escribir automáticas, es decir, máquinas de escribir por las que se pasa una cinta previamente  perforada  para  transcribir  un  mensaje  determinado;  dictáfonos, máquinas  de  memoria  limitada  que  pueden  corregir  y  retranscribir  textos automáticamente; y máquinas provistas de un dispositivo para transmitir las cifras escritas en ellas a máquinas calculadoras; máquinas fotocopiadoras, por sistema óptico, o por contacto, y máquinas termocopiadoras, impresoras, offset de carga manual para oficinas, hectógrafos o máquinas multicopistas de matriz estarcida y máquinas de imprimir direcciones; cartuchos de tinta y tóner para fotocopiadoras e impresoras.</t>
  </si>
  <si>
    <t>Fabricación  de  herramientas  manuales  con  motor,  incluye  la  fabricación  de herramienta manual, con motor eléctrico como: taladros, pulidoras, afiladoras, sierras circulares.</t>
  </si>
  <si>
    <t>Fabricación de otros tipos de maquinaria y equipo de uso general n.c.p., incluye la fabricación de equipo de refrigeración o congelación de uso comercial tales como: vitrinas refrigeradas. Equipo de refrigeración o congelación para otros usos distintos  al  doméstico.  Ensambladuras  de  componentes  principales  de  los refrigeradores y congeladores incluidos en esta clase, por ejemplo, compresores y condensadores montados en un bastidor común, aunque estén desprovistos de motor,  evaporador  o  mueble.  Muebles  destinados  a  contener  equipos  de refrigeración; máquinas y aparatos de filtración y depuración para líquidos y de gases, estufas a gas, calentadores para agua, cintas métricas e instrumentos de precisión,  básculas  y  balanzas  de  uso  doméstico  y  comercial,  balanzas  de plataforma portátiles o móviles, balanzas para el pesaje continuo de sólidos y de líquidos. Balanzas equipadas con calculadoras o capaces de convertir unidades de peso en unidades de cuenta y de realizar otras operaciones basadas en unidades de peso, pesas, etc.</t>
  </si>
  <si>
    <t>Fabricación de otros tipos de maquinaria y equipo de uso general n.c.p., incluye la  fabricación  de  maquinaria  para  licuar  aire  y  gas,  equipo  de  soldadura  no eléctrico, ventiladores de uso industrial, campanas de ventilación.</t>
  </si>
  <si>
    <t>Fabricación de maquinaria y equipo de uso especial</t>
  </si>
  <si>
    <t>Fabricación  de  maquinaria  agropecuaria  y  forestal,  incluye  la  fabricación  de maquinaria y máquinas utilizadas en la agricultura, la horticultura y la silvicultura, la  reparación  de  maquinaria  e  implementos  agrícolas  entre  ellos:  tractores, remolques o semirremolques, máquinas  para la recolección, cosecha o trilla, sierras de cadena o motosierras, desmotadoras de algodón, segadoras, para preparar  los  suelos,  plantar  y  abonar  los  cultivos,  incluso  arados,  gradas, desbrozadoras, binadoras, sembradoras, esparcidoras de estiércol, aclaradoras, etc., autopropulsadas o no. Se incluye la maquinaria de tracción animal.</t>
  </si>
  <si>
    <t>Fabricación de maquinaria agropecuaria y forestal, incluye la fabricación de otra maquinaria utilizada en la agricultura, la cría de animales, avicultura, apicultura, equipo para la preparación de alimentos para animales, etcétera., máquinas para limpiar, seleccionar y clasificar huevos, frutas y otros productos agropecuarios, máquinas  para  ordeñar,  aspersores  de  uso  agrícola,  enfardadoras,  dicha maquinaria puede ser autopropulsada, de arrastre por tractor o de tracción animal.</t>
  </si>
  <si>
    <t>Fabricación  de  máquinas  formadoras  de  metal  y  de  máquinas  herramienta, incluye la fabricación de máquinas herramienta para trabajar metales y otros materiales   tales   como   madera,   piedra,   corcho,   hueso,   ebonita,   caucho endurecido, plásticos duros, vidrio en frío para tornear, perforar, fresar, taladrar, cepillar, rectificar o realizar otras operaciones.</t>
  </si>
  <si>
    <t>Fabricación  de  máquinas  formadoras  de  metal  y  de  máquinas  herramienta, incluye  la  fabricación  de  bancos  de  trefilar,  cizallas  mecánicas,  cortadoras, machacadoras,  martinetes,  máquinas  de  forjar,  estampar,  prensar,  forjar, laminado a presión, máquinas de aterrajar por laminado a presión y máquinas para trabajar alambre. La fabricación de máquinas herramienta de diseño sencillo (por ejemplo, prensas a pedal), de diseño tradicional (por ejemplo, accionadas a mano o por motor) o de diseño moderno (por ejemplo, de mando numérico y para hacer pasar el producto por varias estaciones de trabajo).</t>
  </si>
  <si>
    <t>Fabricación  de  máquinas  formadoras  de  metal  y  de  máquinas  herramienta, incluye  la  fabricación  de  máquinas  para  producir  mallas  o  telas  metálicas, máquinas  para  la  galvanoplastia,  máquinas  para  clavar,  engrapar,  encolar  o montar de otra manera madera, corcho, hueso, ebonita, plásticos duros y otras materias duras similares, la fabricación de partes y accesorios de las máquinas herramienta  incluidas  en  esta  clase,  tales  como  dispositivos  para  sujetar  los materiales que son objeto de trabajo (mandriles, platos de mandril), cabezales divisorios y otros accesorios especiales para máquinas herramienta.</t>
  </si>
  <si>
    <t>Fabricación de maquinaria para la elaboración de productos textiles, prendas de vestir y cueros, incluye la fabricación de máquinas de coser , incluidas aquellas para uso doméstico: máquinas para coser materias textiles, cuero, pieles, etc.; para confeccionar prendas de vestir, calzado, bordados, maletas, cubrecabezas, sacos, etc.; carretes y bobinas que forman parte de maquinaria textil; máquinas de  planchar,  incluso  planchas  de  fusión;   maquinaria  para  fabricar  y  reparar calzado y otros artículos de cuero o piel; agujas para máquinas de coser.</t>
  </si>
  <si>
    <t>Fabricación  de  otros  tipos  de  maquinaria  de  uso  especial  n.c.p.,  incluye  la fabricación de cajas de moldear para talleres de fundición de metal, fondos de moldes, patrones para moldear, moldes para metal (excepto lingoteras), carburos metálicos, vidrio, materias minerales, caucho o plástico; maquinaria y equipo para la fundición de caracteres  de imprenta, (por ejemplo, fundidoras manuales o automáticas de caracteres); de maquinaria y equipo de composición tipográfica (por ejemplo, monotipia y otras máquinas de fundición y composición provistas de teclado); maquinaria y aparatos para imprimir (por ejemplo, prensas corrientes, de platina, de cilindros y rotativas, incluso impresoras especiales como máquinas para  marcar  corcho,  u  otros  artículos  no  usuales),  excepto  la  utilizada  para impresión  sobre  textiles;   máquinas  auxiliares  de  la  impresión  (por  ejemplo, cargadoras,   alimentadoras,   plegadoras,   encoladoras,   engrapadoras,   etc.); máquinas  para  la  elaboración  de  matrices  y  planchas  de  estereotipia,  de elaboración de planchas y grabado al agua fuerte y de fototipia y composición tipográfica.</t>
  </si>
  <si>
    <t>Fabricación  de  otros  tipos  de  maquinaria  de  uso  especial  n.c.p.,  incluye  la fabricación de secadoras centrífugas para ropa, de uso industrial.</t>
  </si>
  <si>
    <t>Fabricación de otros tipos de maquinaria de uso especial n.c.p., incluye sistemas de engrasado central, máquinas para atracciones de ferias, tiovivos, columpios, barracas de tiro al blanco, equipo automático para juegos de bolos, instaladores de pinos, etc..</t>
  </si>
  <si>
    <t>Fabricación de vehículos automotores, remolques y semirremolques</t>
  </si>
  <si>
    <t>Fabricación de carrocerías para vehículos automotores; fabricación de remolques y semirremolques</t>
  </si>
  <si>
    <t>Fabricación de carrocerías para vehículos automotores; fabricación de remolques y semirremolques, incluye la fabricación de carrocerías  (incluidas las cabinas) diseñadas para ser montadas sobre chasis de vehículos automotores; carrocerías para vehículos sin chasis y carrocerías de monocasco; carrocerías para vehículos de transporte de personas, camiones y vehículos de uso especial; carrocerías metálicas, de madera, plástico  o combinaciones de estos u otros materiales; remolques  y  semirremolques  diseñados  para  ser  remolcados  por  vehículos automotores; del tipo utilizado para vivienda o para acampar; para el transporte de    mercancías,    tales    como    remolques    cisterna,    remolques    nodriza (portaautomóviles) y de mudanzas; cureñas para cañones de artillería; remolques para exposiciones, presentación de mercancías o con fines publicitarios, etc.; para el transporte de pasajeros y para otros fines, incluso remolques para el transporte combinado por ferrocarril y carreteras.</t>
  </si>
  <si>
    <t>Fabricación de carrocerías para vehículos automotores; fabricación de remolques y semirremolques, incluye la fabricación de contenedores (incluso contenedores para el transporte de fluidos), ensamble y la instalación de carrocerías blindadas para  vehículos  automotores;  carrocerías  para  remolques  y  semirremolques, metálicas, de madera, plástico y/o combinaciones de estos u otros materiales.</t>
  </si>
  <si>
    <t>Fabricación de otros tipos de equipo de transporte</t>
  </si>
  <si>
    <t>Fabricación de otros tipos de equipo de transporte n.c.p.</t>
  </si>
  <si>
    <t>Fabricación de motocicletas, incluye la fabricación de motocicletas, velocípedos con motor auxiliar.</t>
  </si>
  <si>
    <t>Fabricación de bicicletas y de sillas de ruedas para personas con discapacidad, incluye la fabricación de bicicletas, triciclos, sillas de ruedas motorizada o no, velocípedos equipados con una o más ruedas, bicicletas con sidecar, bicicletas biplaza, de carrera o deportivas y para niños.</t>
  </si>
  <si>
    <t>Fabricación de bicicletas y de sillas de ruedas para personas con discapacidad, incluye fabricación de partes y piezas de bicicletas  y de sillas de ruedas para personas con discapacidad.</t>
  </si>
  <si>
    <t>Fabricación de otros tipos de equipo de transporte n.c.p., incluye, la fabricación de  vehículos  no  clasificados  en  otra  parte,  a  saber:  vehículos  de  propulsión manual: carritos para equipaje, trineos, carritos para supermercados, vehículos de tracción animal: calesas, calesines, carrozas fúnebres y similares.</t>
  </si>
  <si>
    <t>Fabricación  de  muebles,  incluye  la  fabricación  mecanizada  de  muebles  y gabinetes  utilizados  en  el  hogar,  oficinas,  restaurantes,  locales  comerciales, teatros, colegios y centros de enseñanza, iglesias, hoteles, entre otros destinos diferentes a los medios de transporte y mobiliario especializado para equipos médicos,  odontológicos  y  de  laboratorio;  además,  que  estén  elaborados  en cualquier material (madera, mimbre, bambú, metal, plástico, cuero, vidrio, etc., o combinación de estos, excepto piedra, hormigón y cerámica).</t>
  </si>
  <si>
    <t>Fabricación de colchones y somieres</t>
  </si>
  <si>
    <t>Fabricación de colchones y somieres, incluye la fabricación de colchones con muelles, rellenos o guarnecidos de caucho o plástico, la fabricación de somieres y de bases para colchones.</t>
  </si>
  <si>
    <t>Fabricación de joyas, bisutería y artículos conexos</t>
  </si>
  <si>
    <t>Fabricación  de  joyas,  bisutería y  artículos  conexos,  incluye  la  producción  de piedras preciosas y semi preciosas cortadas y talladas (pulidas), la fabricación de artículos de joyería y orfebrería.</t>
  </si>
  <si>
    <t>Fabricación de joyas, bisutería y artículos conexos, incluye fabricación de artículos de uso técnico y de laboratorio elaborados con metales preciosos.</t>
  </si>
  <si>
    <t>Fabricación  de  joyas,  bisutería  y  artículos  conexos,  incluye  fabricación  de pulseras, objetos personales de metales preciosos y no preciosos, artículos de bisutería.</t>
  </si>
  <si>
    <t>Fabricación de instrumentos musicales, incluye la fabricación de instrumentos de cuerda incluso los eléctricos y electrónicos, instrumentos de cuerda provistos o no de teclado incluso pianos automáticos (pianolas), teclado, percusión tales como tambores,  xilófonos,  castañuelas,  entre  otros;  viento  elaborados  en  metal, madera, caña, entre otros; sonido; silbatos, cornetas y otros instrumentos sonoros de boca para llamado o señalización;  y otros, incluidas la fabricación de partes, piezas y accesorios de instrumentos, incluidos los metrónomos, los diapasones de percusión y de boca, las tarjetas, los discos y los rollos para instrumentos mecánicos automáticos, entre otros.</t>
  </si>
  <si>
    <t>Fabricación de instrumentos musicales, incluye la fabricación de instrumentos musicales cuyo sonido se produce, se amplifica y/o sintetiza electrónicamente.</t>
  </si>
  <si>
    <t>Fabricación de instrumentos musicales, incluye la fabricación de cajas de música, organillos,  órganos  de  vapor,  acordeones  e  instrumentos  similares,  incluso armónicas, campanas, pájaros cantores mecánicos, sierras musicales, órganos de tubo (mecánicos, de cañones, de lengüeta, manuales, callejeros y organillos electrónicos) y de teclado, incluso armonios e instrumentos de teclado similares con lengüetas metálicas libres y otros accesorios de instrumentos musicales como lo  son  las  boquillas,  atriles,  palillos  para  tocar  batería,  entre  otros  y  otros instrumentos no clasificados en otra parte.</t>
  </si>
  <si>
    <t>Fabricación de juegos, juguetes y rompecabezas</t>
  </si>
  <si>
    <t>Fabricación  de  juegos,  juguetes  y  rompecabezas,  incluye  la  fabricación  de muñecas, juegos y juguetes, modelos a escala y vehículos para niños (excepto bicicletas y triciclos de metal). Fabricación de calzado de muñecos, fabricación de juguetes tales como canicas, cometas, manualidades incluso juegos de imitación científica.  Fabricación  de  instrumentos  musicales  de  juguete,  fabricación  de muñecos de peluche y trapo.</t>
  </si>
  <si>
    <t>Fabricación de juegos, juguetes y rompecabezas, incluye la fabricación de juegos electrónicos,  juegos  accionados  por  monedas,  instrumentos  musicales  de juguete, juegos de tablero, mesas de billar, mesas especiales para juegos de casino, fabricación de juegos electrónicos con software.</t>
  </si>
  <si>
    <t>Fabricación  de  juegos,  juguetes  y  rompecabezas,  incluye  la  fabricación  de modelos  a  escala  reducida  y  modelos  recreativos  similares,  rompecabezas, pasatiempos.</t>
  </si>
  <si>
    <t>Fabricación de instrumentos, aparatos y materiales médicos y odontológicos (incluido mobiliario)</t>
  </si>
  <si>
    <t>Fabricación  de  instrumentos,  aparatos  y  materiales  médicos  y  odontológicos (incluido   mobiliario),   incluye   la   fabricación   de   aparatos   de   laboratorio, instrumentos quirúrgicos, médicos, aparatos y suministros quirúrgicos, equipo, material e instrumental odontológico, instrumentos médicos y dentales eléctricos de uso manual.</t>
  </si>
  <si>
    <t>Fabricación  de  instrumentos,  aparatos  y  materiales  médicos  y  odontológicos (incluido mobiliario), incluye la fabricación de mantas, almohadillas con esponjas y  paños  de  algodón  quirúrgicos,  sabanilla  e  hilos  y  gasas  estériles  de  uso quirúrgico,  maquinaria  de  limpieza  por  ultrasonidos  para  laboratorio  y  de esterilizadores  medicoquirúrgicos  y  de  laboratorio;  también  la  fabricación  de aparatos de destilación y centrifugadoras para laboratorio.</t>
  </si>
  <si>
    <t>Fabricación  de  instrumentos,  aparatos  y  materiales  médicos  y  odontológicos (incluido  mobiliario),  incluye  la  fabricación  de  empastes  y  cementos  dentales (excepto   pegamento   para   dentaduras   postizas),   ceras   dentales   y   otras preparaciones de uso odontológico; instrumentos de odontología; hornos para laboratorio dental; cementos para la reconstrucción de huesos y la fabricación de dientes  postizos,  puentes,  entre  otros,  hechos  por  encargo  en  laboratorios dentales,  incluso  las  amalgamas  y  las  resinas  de  uso  dental;  también  las articulaciones artificiales y otras partes artificiales del cuerpo humano. Se incluyen las actividades de laboratorios de mecánica dental.</t>
  </si>
  <si>
    <t>Fabricación  de  instrumentos,  aparatos  y  materiales  médicos  y  odontológicos (incluido mobiliario), incluye la fabricación de muebles para medicina, cirugía, odontología  y  veterinaria  tales  como,  mesas  de  operaciones  (mesas  de reconocimiento  para  usos  clínicos),  camillas  para  examen  médico  y  con mecanismos  para  el  transporte  de  los  enfermos,  camas  de  hospital  con dispositivos  mecánicos  y  sillas  de  odontología  con  funciones  hidráulicas incorporadas.</t>
  </si>
  <si>
    <t>Fabricación  de  instrumentos,  aparatos  y  materiales  médicos  y  odontológicos (incluido mobiliario), incluye la fabricación de placas y tornillos para fijar huesos, jeringas,  agujas,  catéteres,  cánulas,  entre  otros;  ojos  de  cristal  o  vidrio, termómetros de uso médico.</t>
  </si>
  <si>
    <t>Fabricación  de  instrumentos,  aparatos  y  materiales  médicos  y  odontológicos (incluido mobiliario), incluye la fabricación de productos oftalmológicos, anteojos, lentes de sol, lentes graduados a prescripción, lentes de contacto y gafas de seguridad o protección.</t>
  </si>
  <si>
    <t>Fabricación  de  instrumentos,  aparatos  y  materiales  médicos  y  odontológicos (incluido mobiliario), incluye la fabricación de aparatos para masajes que trabajan generalmente  por  fricción,  vibración,  entre  otros,  incluyendo  aquellos  de  uso doméstico  o  personal,  aparatos  de  mecanoterapia  para  el  tratamiento  de enfermedades de las articulaciones o de los músculos, excepto los que se usan principalmente en gimnasios; aparatos para pruebas psicotécnicas; aparatos de ozonoterapia utilizados para el tratamiento de afecciones de las vías respiratorias; aparatos de oxigenoterapia y respiración artificial: aparatos mecánicos que actúan por compresión torácica; por inhalación de oxígeno o de una mezcla de oxígeno y  anhídrido  carbónico  mediante  máscaras;  los  aparatos  llamados  pulmón  de acero.</t>
  </si>
  <si>
    <t>Fabricación  de  instrumentos,  aparatos  y  materiales  médicos  y  odontológicos (incluido mobiliario), incluye la fabricación de aparatos ortésicos y protésicos, incluso bastones y muletas, fajas y bragueros quirúrgicos (para hernias inguinales, y umbilicales), corsés y fajas medicoquirúrgicas, cuyo diseño responde a una función ortésica determinada; zapatos ortopédicos; férulas y otros artículos y materiales para fracturas; aparatos respiratorios que son utilizados principalmente por los aviadores, los buceadores, los alpinistas o los bomberos. Pueden ser autónomos, es decir, estar alimentados por una botella de oxígeno o de aire comprimido portátil, o estar alimentados por un tubo unido a una fuente de aire comprimido exterior, compresor, depósito, etc., o incluso simplemente unidos a la atmósfera,  en  determinados  aparatos  diseñados  para  alimentarlos  a  corta distancia.</t>
  </si>
  <si>
    <t>Otras industrias manufactureras n.c.p., incluye la fabricación de botones, broches y botones de presión y cremalleras; que no sean de metales preciosos ni de piedras preciosas y semipreciosas. de maniquíes, paraguas, sombrillas de jardín o playa; de bastones; de brochas, almohadillas, rodillos para pintar; de velas, cirios  y  artículos  similares,  fabricación  de  plumines  (puntas  de  bolígrafos), estilógrafos,    rapidógrafos,    bolígrafos,    estilógrafos,    lápices,    portaminas, marcadores,  crayones, tiza, marcadores con punta de fieltro y punta suave, sus partes y sus estuches, entre otros, sean o no mecánicos; incluso la fabricación de pinceles, rodillos y artículos similares; la fabricación de equipo de protección y de seguridad;  fabricación de ropa resistente al fuego (ignífuga) y otras prendas de protección que no sean de asbesto y fabricación de artículos de fiestas y de carnavales;    fabricación  de  cinturones  de  seguridad  para  instaladores  y reparadores de líneas telefónicas y de electricidad y otros cinturones para uso industrial; fabricación de flotadores (salvavidas) de corcho;  fabricación de cascos de  plástico  endurecido  y  otro  equipo  de  seguridad  personal  de  plástico; fabricación de trajes protectores para bomberos; fabricación de cascos de metal y otro equipo de seguridad personal de metal;  fabricación de tapones para los oídos  y  la  nariz  (Por  ejemplo,  para  natación  y  para  protección  del  ruido); fabricación de máscaras antigás que permiten respirar en medios viciados por el polvo, emanaciones tóxicas, humo y vapores.</t>
  </si>
  <si>
    <t>Otras industrias manufactureras n.c.p., incluye la fabricación de artículos de uso personal  como  pipas,  vaporizadores  de  perfumes,  termos  y  otros  recipientes herméticos, sellos para fechar (sellos metálicos), aparatos manuales para imprimir y  estampar,  cintas  con  tinta  para  máquinas  de  escribir,  impresoras  de computadora, cajas registradoras, entre otras y almohadillas de tinta para sellos. La fabricación de máscaras antigás que permiten respirar en medios viciados por el  polvo,  emanaciones  tóxicas,  humo  y  vapores.  Se  incluyen  las  de  uso profesional, como aquellas diseñadas para protección en caso de guerra, siempre y cuando el aire respirable proceda directamente del exterior y pase por un órgano filtrante que absorbe los gases nocivos y retiene el polvo.</t>
  </si>
  <si>
    <t>Otras  industrias  manufactureras  n.c.p.,  incluye  la  fabricación  de  artículos  de plumas o plumones; arreglos artificiales de ramos de flores, coronas y canastas florales, flores, frutas y plantas; juegos de chasco o broma y de fantasía; cedazos y cribas manuales; maniquíes de sastre, ataúdes metálicos o de madera y otros artículos no clasificados en otra parte; fabricación de globos terráqueos</t>
  </si>
  <si>
    <t>Otras industrias manufactureras n.c.p., incluye la fabricación de encendedores y mecheros, caminadores y cunas portátiles o portabebés.</t>
  </si>
  <si>
    <t>Otras  industrias  manufactureras  n.c.p.,  incluye  la  fabricación  de  árboles  de navidad  artificiales  y  sus  adornos  (excepto  adornos  de  vidrio  y  eléctricos), artículos de fiestas y de carnavales como disfraces y accesorios, y otros artículos recreativos.</t>
  </si>
  <si>
    <t>Mantenimiento y reparación especializada de productos elaborados en metal, incluye  mantenimiento  y  reparación  de  herramientas  mecánicas  simples  de medición elaboradas en metal.</t>
  </si>
  <si>
    <t>Mantenimiento y reparación especializada de maquinaria y equipo, incluye talleres electromecánicos, mantenimiento y reparación de maquinaria y equipo de uso industrial,  maquinaria  pesada  en  general,  acumuladores,  motores,  equipo  de refrigeración.</t>
  </si>
  <si>
    <t>Mantenimiento y reparación especializado de equipo electrónico y óptico, incluye el mantenimiento y reparación a cambio de una retribución o por contrata de instrumentos y equipos ópticos, tales como: binoculares, microscopios (excepto de electrones o protones), telescopios, prismas y lentes (excepto oftalmológicos) y equipo fotográfico.</t>
  </si>
  <si>
    <t>Mantenimiento y reparación especializada de equipo eléctrico, incluye equipos de iluminación,   máquinas   eléctricas   para   soldadura,   máquinas   de   limpieza ultrasónica, cables de fibra óptica para la transmisión de imágenes y aparatos de conmutación.</t>
  </si>
  <si>
    <t>SUMINISTRO DE ELECTRICIDAD, GAS, VAPOR Y AIRE ACONDICIONADO</t>
  </si>
  <si>
    <t>Suministro de electricidad, gas, vapor y aire acondicionado</t>
  </si>
  <si>
    <t>Suministro de vapor y aire acondicionado</t>
  </si>
  <si>
    <t>Suministro de vapor y aire acondicionado, incluye la producción, captación y distribución  de  vapor  y  agua  caliente  para  calefacción,  aire  frío,  agua  fría, producción de hielo.</t>
  </si>
  <si>
    <t>DISTRIBUCIÓN DE AGUA; EVACUACIÓN Y TRATAMIENTO DE AGUAS RESIDUALES, GESTIÓN DE DESECHOS Y ACTIVIDADES DE SANEAMIENTO AMBIENTAL</t>
  </si>
  <si>
    <t>Captación, tratamiento y distribución de agua</t>
  </si>
  <si>
    <t>Captación, tratamiento y distribución de agua, incluye la captación, el tratamiento y la distribución de agua para uso doméstico e industrial, servicios de acueducto.</t>
  </si>
  <si>
    <t>Captación, tratamiento y distribución de agua, incluye operación de canales de irrigación, desalinización de agua de mar o agua subterránea, potabilización de agua para fines de distribución de agua.</t>
  </si>
  <si>
    <t>Recolección, tratamiento y disposición de desechos, recuperación de materiales</t>
  </si>
  <si>
    <t>Recolección de desechos</t>
  </si>
  <si>
    <t>Recolección de desechos sólidos no peligrosos (ej.: basura) dentro de un área local, tales como recolección de desechos de los hogares y empresas por medio de canecas de basura, contenedores, etc.; puede incluir materiales recuperables mezclados, materiales reciclables y desechos producidos por fábricas textiles. La operación de estaciones de transferencia de desechos no peligrosos</t>
  </si>
  <si>
    <t>Recolección de desechos sólidos no peligrosos. La recolección de basura de canecas  en  lugares  públicos.  La  recolección  de  desechos  de  construcción  y demolición. La recolección y remoción de rastrojos, escombros, corte de césped, poda y tala de árboles etc.</t>
  </si>
  <si>
    <t>Tratamiento y disposición de desechos</t>
  </si>
  <si>
    <t>Tratamiento y disposición de desechos no peligrosos, incluye el tratamiento previo a la disposición, otras formas de tratamiento de desechos no peligrosos sólidos o no sólidos, disposición de desechos, el tratamiento de desechos orgánicos para su disposición, producción de compost con desechos orgánicos.</t>
  </si>
  <si>
    <t>Recuperación de materiales</t>
  </si>
  <si>
    <t>Recuperación de materiales, incluye procesamiento de desechos no metálicos y otros  artículos  para  convertirlos  en  materias  primas  secundarias.  Incluye  la recuperación, separación y clasificación en categorías distintas de materiales recuperables mezclados, como: papel y cartón, y de artículos de papel o cartón, plásticos. La separación y clasificación de materiales recuperables de corrientes de desechos no peligrosos (ej.: basura).</t>
  </si>
  <si>
    <t>Instalaciones eléctricas, de fontanería y otras instalaciones especializadas</t>
  </si>
  <si>
    <t>Instalaciones eléctricas, incluye Instalaciones y accesorios eléctricos, líneas de telecomunicaciones, redes informáticas y líneas de televisión por cable, antenas parabólicas, conexión de aparatos eléctricos y equipo doméstico, sistemas de calefacción radiante, instalaciones eléctricas en casa de habitación y/o edificios.</t>
  </si>
  <si>
    <t>Instalaciones de fontanería, calefacción y aire acondicionado, incluye fontanería y sanitario, Instalaciones de gas, instalación de conductos, colectores de energía solar no eléctricos.</t>
  </si>
  <si>
    <t>Instalaciones  de  fontanería,  calefacción  y  aire  acondicionado,  incluye  la instalación   de   equipos   y   conductos   de   ventilación,   refrigeración   o   aire acondicionado, su mantenimiento y reparación. Sistemas de riego por aspersión para el césped.</t>
  </si>
  <si>
    <t>Terminación y acabado de edificios y obras de ingeniería civil, incluye la pintura y/o encerado de interiores de techos, paredes, pisos, la instalación de muebles de cocina a la medida.</t>
  </si>
  <si>
    <t>Mantenimiento y reparación de vehículos automotores</t>
  </si>
  <si>
    <t>Mantenimiento  y  reparación  de  vehículos  automotores,  incluye  centros  de diagnóstico,  mantenimiento  y  reparación  de  vehículos  automotores  como automóviles,  camiones,  lanchas  y  similares  como  reparaciones  mecánicas, eléctricas, sistemas de inyección electrónica, carrocería y tapicería.</t>
  </si>
  <si>
    <t>Comercio de partes, piezas (autopartes) y accesorios (lujos) para vehículos automotores</t>
  </si>
  <si>
    <t>Comercio  de  partes,  piezas  (autopartes)  y  accesorios  (lujos)  para  vehículos automotores, incluye el comercio al por mayor y al por menor de todo tipo de partes,  piezas  (autopartes),  llantas  y  neumáticos,  componentes,  suministros, herramientas y accesorios (lujos), nuevos o usados, para vehículos automotores.</t>
  </si>
  <si>
    <t>Comercio  al  por  mayor  a  cambio  de  una  retribución  o  por  contrata,  incluye comercio al por mayor de materias primas agropecuarias y distribución de leche con autotransporte.</t>
  </si>
  <si>
    <t>Comercio al por mayor de combustibles sólidos, líquidos, gaseosos y productos conexos, incluye comercio al por mayor de gasolina, diésel, aceite combustible, aceite  de  calefacción  y  keroseno;  gases  del  petróleo  licuado,  butano  y  gas propano.</t>
  </si>
  <si>
    <t>Comercio al por mayor de desperdicios, desechos y chatarra, incluye el comercio al por mayor (compra) de desperdicios y desechos de chatarra metálica y de materiales para reciclaje, incluidos la recogida, la clasificación, la separación y el desguace de productos usados, para obtener partes y piezas reutilizables (para la venta), el embalaje y reembalaje, el almacenamiento y la entrega.</t>
  </si>
  <si>
    <t>Comercio al por menor de combustible para automotores, incluye el comercio al por  menor  de  carburantes,  (gasolina,  biocombustible,  ACPM,  gas  natural vehicular) para todo tipo de vehículos automotores y embarcaciones, estaciones de gasolina y gas natural vehicular.</t>
  </si>
  <si>
    <t>Comercio al por menor de artículos de ferretería, pinturas y productos de vidrio en establecimientos  especializados,  incluye  solamente  venta  de  hierro,  sin  auto transporte.</t>
  </si>
  <si>
    <t>Comercio  al  por  menor  de  otros  artículos  domésticos  en  establecimientos especializados,  incluye  el  comercio  al  por  menor  de  carbón  mineral,  carbón vegetal,  otros  combustibles  sólidos  como  ciscos  y  líquidos  como:  kerosene, varsol, bencina, gas licuado del petróleo, envasado en bombonas de distribución domiciliaria para su uso en cocina o en calefacción, entre otros.</t>
  </si>
  <si>
    <t>Transporte terrestre; transporte por tuberías</t>
  </si>
  <si>
    <t>Transporte terrestre público automotor</t>
  </si>
  <si>
    <t>Transporte de carga por carretera, incluye solamente transporte  municipal de carga de artículos como, pan, leche que se recoge en las granjas, legumbres.</t>
  </si>
  <si>
    <t>Almacenamiento  y  depósito,  incluye  cámaras  frigoríficas,  silos  de  granos  y almacenamiento y depósito de madera, carbón mineral y/o vegetal, depósitos y distribución de fósforo, almacenamiento zonas franca.</t>
  </si>
  <si>
    <t>Manipulación de carga, incluye la carga y descarga de mercancías y equipaje por estibadores,   coteros,   paletizadores,   excepto   cargue   y   descargue   de embarcaciones aéreas, marítimas y/o fluviales.</t>
  </si>
  <si>
    <t>Alojamiento en hoteles, incluye el servicio o prestación de servicios de alojamiento en unidades constituidas por habitaciones, suministrado mediante contrato de hospedaje  día  a  día  o  de  hospedaje  temporal,  hostales;  incluye  hospedaje temporal en hoteles con salas de conferencias. Lo anterior siempre que incluya servicios de preparación de alimentos.</t>
  </si>
  <si>
    <t>Otros tipos de alojamientos para visitantes, incluye los servicios de alojamiento en refugios de montaña.</t>
  </si>
  <si>
    <t>Otros tipos de alojamiento n.c.p., se incluyen los servicios de coche cama y/o comedores a bordo cuando son prestados por unidades separadas de las que suministran el servicio de transporte.</t>
  </si>
  <si>
    <t>Expendio a la mesa de comidas preparadas, incluye la preparación y el expendio de alimentos a la carta y/o menú del día para su consumo inmediato, mediante el servicio  a  la  mesa  (restaurante).  Pueden  o  no  prestar  servicio  a  domicilio, suministrar bebidas alcohólicas o algún tipo de espectáculo</t>
  </si>
  <si>
    <t>Expendio por autoservicio de comidas preparadas, incluye la preparación y el expendio de alimentos para el consumo inmediato, exclusiva o principalmente bajo la modalidad de autoservicio, en coches y comedores a bordo, pueden o no prestar  servicio  a  domicilio  y  por  lo  general  presentan  decoración  altamente estandarizada.</t>
  </si>
  <si>
    <t>Otros tipos de expendio de comidas preparadas n.c.p., incluyen la preparación y el expendio para consumo inmediato desde vehículos, puestos móviles, kioscos, fritanguerias; las actividades de las heladerías, establecimientos de coffee shop y fuentes de soda, entendidos como los establecimientos donde se sirven helados y bebidas de frutas naturales para el consumo inmediato.</t>
  </si>
  <si>
    <t>Actividades de catering para eventos y otros servicios de comidas</t>
  </si>
  <si>
    <t>Catering para eventos, incluye la provisión de servicios de comida en banquetes, recepciones  de  empresas  (casas  de  banquetes),  bodas,  fiestas  y  otras celebraciones o reuniones.</t>
  </si>
  <si>
    <t>Actividades de otros servicios de comidas, incluye catering industrial, la provisión de servicios de comidas para un periodo de tiempo específico, operación de concesiones de alimentación en instalaciones deportivas y similares, los servicios de alimentación escolar, mediante la preparación y distribución de comidas in situ (en  el  lugar  donde  van  a  consumirse).  Operación  de  casinos  o  cafeterías  y comedores universitarios al igual que de casinos y comedores para los miembros de las Fuerzas Armadas. Restaurantes a bordo de buques de pasajeros y servicio de coche comedor.</t>
  </si>
  <si>
    <t>Edición de libros, publicaciones periódicas y otras actividades de edición</t>
  </si>
  <si>
    <t>Edición de libros, incluye las actividades de edición de libros en general, en formato impreso, electrónico CD, pantalla electrónica, entre otros, audio o en la internet.</t>
  </si>
  <si>
    <t>Edición de directorios y listas de correo, incluye la edición de bases de datos que están protegidas en su forma, pero no en su contenido; la edición de listas de correo   y   edición   de   directorios   telefónicos;   compilaciones   tales   como jurisprudencia, compendios farmacéuticos o vademécums, entre otros.</t>
  </si>
  <si>
    <t>Edición de periódicos, revistas y otras publicaciones periódicas, incluye la edición impresa o en formato electrónico, incluso por internet, de publicaciones periódicas tales  como:  periódicos,  periódicos  de  anuncios  publicitarios,  periódicos  de contenido técnico o general, tiras cómicas, boletines informativos, entre otros; Edición de revistas y otras publicaciones periódicas, entre ellas las académicas, agrícolas, comerciales, financieras, juveniles, profesionales, religiosas, técnicas, entre otras; Edición de  guías de programación de radio y televisión.</t>
  </si>
  <si>
    <t>Otros  trabajos  de  edición,  incluye  edición  impresa  o  en  formato  electrónico incluyendo  la  internet  de  catálogos  para  almacenes,  de  mercancía  y  de colecciones;  fotografías,  tarjetas  postales,  tarjetas  de  felicitación,  horarios, formularios,  carteles,  afiches,  calendarios,  reproducción  de  obras  de  arte, catálogos  de  obras  de  arte,  diseños  de  estampados  para  ropa,  material publicitario,  incluso  libretas  de  cupones  de  descuento,  otras  obras  impresas, edición en línea de estadísticas y otros tipos de información; La edición de diarios y agendas temáticas y cubiertas para globos terráqueos.</t>
  </si>
  <si>
    <t>Actividades de grabación de sonido y edición de música, se incluyen la producción de  grabaciones  matrices  originales  de  música  o  sonido,  tales  como  cintas magnetofónicas, discos compactos.</t>
  </si>
  <si>
    <t>Actividades de telecomunicaciones alámbricas</t>
  </si>
  <si>
    <t>Actividades   de   telecomunicaciones   alámbricas,   incluye   la   explotación, mantenimiento o facilitación del acceso a los servicios para la transmisión de voz, datos,  texto,  sonido  y  video  utilizando  infraestructura  de  telecomunicaciones alámbrica, servicios de telegrafía y telefonía.</t>
  </si>
  <si>
    <t>Actividades   de   telecomunicaciones   alámbricas,   incluye   la   explotación   y mantenimiento de los sistemas de conmutación y transmisión, la explotación de sistemas de distribución por cable.</t>
  </si>
  <si>
    <t>Actividades  de  telecomunicaciones  alámbricas,  incluye  los  servicios  telefonía local y de larga distancia, suministro de servicios de telégrafos. Se incluye la compra  de  derechos  de  acceso  de  la  capacidad  de  la  red  a  propietarios  y operadores de redes y utilización de esa capacidad para suministrar servicios de telecomunicaciones a empresas y hogares</t>
  </si>
  <si>
    <t>Actividades de telecomunicaciones inalámbricas</t>
  </si>
  <si>
    <t>Actividades   de   telecomunicaciones,   inalámbricas   incluye   la   explotación, mantenimiento o facilitación del acceso a servicios de transmisión de voz, datos, texto, sonido y video utilizando infraestructura de telecomunicaciones inalámbrica, mantenimiento  y  explotación  de  redes  de  radio  búsqueda  y  telefonía  móvil, suministro  de  acceso  a  internet  por  el  operador  de  la  infraestructura  de telecomunicaciones inalámbrica, el suministro de la capacidad completa para la comunicación entre usuarios, incluidas las funciones del equipo terminal tales como los servicios de telefonía móvil, los sistemas de radiomensajes o beeper y los sistemas de acceso troncalizado (Trunkig), los servicios de transmisión omni-direccional  y  la  transmisión  a  través  de  ondas;  puede,  basarse  en  una  sola tecnología o una combinación de tecnologías.</t>
  </si>
  <si>
    <t>Otras actividades de telecomunicaciones, incluye el suministro de aplicaciones especializadas  de  telecomunicaciones  tales  como  la  localización  por  satélite, telemetría de comunicaciones u operación de sistemas de rastreo a cambio de una retribución o por contrata, y utilización de estaciones de radar; la explotación de las estaciones terminales de comunicaciones por satélite y las instalaciones asociadas   operacionalmente   conectadas   con   uno   o   más   sistemas   de comunicaciones terrestres y capaces de  transmitir o recibir telecomunicaciones desde los sistemas satelitales, El suministro de servicios de telecomunicaciones por las conexiones de las telecomunicaciones existentes: Reventa de servicios telecomunicaciones (es decir, la compra y reventa de la capacidad de la red, sin prestación   de   servicios   adicionales)   radio   búsqueda,   la   transmisión   de teleconferencias, Los servicios auxiliares de ayuda cuyo objetivo es la seguridad de la vida humana, la seguridad del Estado o razones de interés humanitario tales como  el  Servicio    móvil  marítimo  y  Aeronáutico;  servicios  especiales  de telecomunicaciones tales como el de Radioaficionados y de Banda Ciudadana; servicios de telecomunicaciones no incluidos en ninguna de las clases anteriores</t>
  </si>
  <si>
    <t>Actividades  de  arquitectura  e  ingeniería  y  otras  actividades  conexas  de consultoría   técnica,   incluye   trabajo   de   campo   para   estudios   geofísicos, geológicos, topografía, y sismográficos, Los servicios geodésicos: actividades de agrimensura,   estudios   hidrológicos,   estudios   de   subsuelo,   actividades cartográficas y de información espacial.</t>
  </si>
  <si>
    <t>Actividades  de  arquitectura  e  ingeniería  y  otras  actividades  conexas  de consultoría técnica, incluye el diseño y arquitectura de jardines.</t>
  </si>
  <si>
    <t>Investigaciones y desarrollo experimental en el campo de las ciencias naturales y la ingeniería, incluye investigación en ciencias médicas, biotecnología, ciencias agropecuarias, investigaciones para obtener nuevas variedades de semillas o modificar las existentes y desarrollo de productos farmacéuticos (incluidos los de biotecnología).</t>
  </si>
  <si>
    <t>Investigaciones y desarrollo experimental en el campo de las ciencias sociales y las humanidades</t>
  </si>
  <si>
    <t>Investigaciones y desarrollo experimental en el campo de las ciencias sociales y las  humanidades,  incluye  en  ciencias  sociales:  en  derecho,  trabajo  social, economía,  psicología  y  sociología,  entre  otras;  en  humanidades  (lingüística, idiomas,  arte,  antropología,  geografía  e  historia,  entre  otras),  así  como  la investigación y el desarrollo interdisciplinario.</t>
  </si>
  <si>
    <t>Actividades especializadas de diseño,  incluye  las actividades de diseñadores gráficos, diseño industrial.</t>
  </si>
  <si>
    <t>Alquiler y arrendamiento de equipo recreativo y deportivo, incluye el alquiler de equipo recreativo y deportivo, embarcaciones de recreo, botes, canoas, veleros, esquís y otros tipos de equipo de deportes.</t>
  </si>
  <si>
    <t>Actividades de empresas de servicios temporales</t>
  </si>
  <si>
    <t>Actividades  de   agencias   de   empleo   temporal,   incluye   el   suministro   de trabajadores para las actividades de los clientes por períodos limitados con el fin de reemplazar a empleados o suplementar temporalmente su fuerza de trabajo, cuando el personal suministrado es empleado de las propias agencias de empleo temporal.  Las  unidades  clasificadas  en  esta  clase  no  se  encargan  de  la supervisión directa de sus empleados en los lugares de trabajo de los clientes.</t>
  </si>
  <si>
    <t>Otras actividades de provisión de talento humano</t>
  </si>
  <si>
    <t>Otras  actividades  de  suministro  de  recurso  humano,  incluye  suministro  de recursos humanos para las actividades de los clientes, la cual se realiza por lo general a largo plazo o en forma permanente,  y las unidades clasificadas en esta clase pueden desempeñar una amplia gama de funciones conexas de gestión de recursos  humanos,  Las  unidades  clasificadas  en  esta  clase  constituyen  los empleadores oficiales de los empleados en lo que respecta a la nómina, los impuestos y otros aspectos fiscales y de recursos humanos, pero no se encargan de la dirección ni de la supervisión del trabajo de esos empleados.</t>
  </si>
  <si>
    <t>Actividades  de  paisajismo  y  servicios  de  mantenimiento  conexos,  incluye  la plantación, el cuidado y el mantenimiento de vegetación para: Campos deportivos y  de  recreación  (ej.:  campos  de  fútbol,  golf,  entre  otros),  parques  infantiles, praderas para tomar el sol y otros parques de recreo; edificios industriales y comerciales, campos deportivos y de recreación, parques infantiles, praderas para tomar el sol y otros parques de recreo, mantenimiento de terrenos en buenas condiciones ecológicas</t>
  </si>
  <si>
    <t>Actividades  de  envase  y  empaque,  incluye  las  actividades  de  envasado  y empaquetado a cambio de una retribución o por contrata, estén o no involucradas a  procesos  automatizados:  empaque  de  sólidos  (tipo  burbuja,  cubierta  de aluminio, entre otros), embotellado de líquidos, bebidas y productos alimenticios, alimentos.</t>
  </si>
  <si>
    <t>Otros tipos de educación n.c.p., incluye actividades de enseñanza e instrucción especializada  como:  autoescuelas  (enseñanza  de  conducción,  no  dirigida  a conductores profesionales), las escuelas de vuelo</t>
  </si>
  <si>
    <t>Actividades de hospitales y clínicas, con internación</t>
  </si>
  <si>
    <t>Actividades de hospitales y clínicas, con internación, comprende las actividades que consisten principalmente en laboratorio clínico, endoscopia, patología etc., cuando se prestan a pacientes internos. La atención de pacientes internos, que se  realiza  bajo  la  supervisión  directa  de  médicos  y  abarca:  la  atención odontológica   a   pacientes   internos   en   hospitales   cuando   se   presta   por profesionales vinculados a la institución de internación; el servicio de personal médico general y especializado y paramédico en: servicio de complementación terapéutica:  rehabilitación  (por  terapistas),  optometría,  psicología,  nutrición, fonoaudiología,  etc.,  cuando  se  prestan  a  pacientes  internos;  servicios  de urgencias. Servicios de quirófanos, servicios de farmacia, servicios de comida a pacientes  internos  y  otros  servicios  hospitalarios;  servicios  de  centros  de planificación   familiar   que   proporcionan   tratamiento   médico   tales   como esterilización e interrupción del embarazo, cuando se realizan con internación.</t>
  </si>
  <si>
    <t>Otras actividades de atención relacionadas con la salud humana</t>
  </si>
  <si>
    <t>Actividades de apoyo diagnóstico, incluye las actividades relacionadas con la salud  humana,  realizadas  por  unidades  independientes  a  las  instituciones prestadoras de servicios de salud con internación, de laboratorios de análisis de sangre, así como laboratorios de medicina forense y Laboratorios de radiología y otros centros de diagnósticos por imagen.</t>
  </si>
  <si>
    <t>Actividades   de   apoyo   terapéutico,   incluye     actividades   de   enfermeros, fisioterapeutas, terapistas respiratorios, terapistas ocupacionales, fonoaudiólogos u otro personal paramédico como enfermeros escolares, terapeutas dentales e higienistas dentales, que pueden atender pacientes sin la presencia del médico u odontólogo, pero son supervisados periódicamente por estos; las actividades de personal  paramédico  especializado  en  optometría,  nutrición;  planeación  y ejecución  de  programas  de  tratamiento  terapéutico  remitido  por  el  personal médico u odontológico, para la rehabilitación física y mental, realizada fuera de la actividad de los hospitales y clínicas con internación, estas actividades pueden realizarse a pacientes externos o ambulatorios, en consultorios privados, centros médicos, puestos de salud, clínicas asociadas con empresas, escuelas, hogares para ancianos, organizaciones sindicales y asociaciones profesionales, así como en el domicilio de los pacientes; terapia ocupacional, terapia de lenguaje.</t>
  </si>
  <si>
    <t>Actividades de apoyo terapéutico, incluye los tratamientos de adelgazamiento y los masajes que se efectúan bajo control y supervisión médica, masaje medicinal, podología, homeopatía, quiropráctica acupuntura; parteras; hidroterapia etc.</t>
  </si>
  <si>
    <t>Actividades de espectáculos musicales en vivo, incluye la producción para el público en general de conciertos, para una o más funciones, las actividades pueden ser realizadas por orquestas y bandas, pero también pueden consistir en funciones de músicos, autores, intérpretes, entre otros; Las actividades conexas, como las de manejo de escenografía, telones de fondo, equipo de iluminación y de sonido; La gestión de las salas de conciertos, teatro   y otras instalaciones similares;  Las  actividades  de   productores  o  empresarios  de  eventos  o espectáculos artísticos en vivo, aporten ellos o no, las instalaciones.</t>
  </si>
  <si>
    <t>Otras actividades de espectáculos en vivo, incluye los espectáculos en vivo tales como: circos, títeres, pantomima, narración y declamación, entre otros.</t>
  </si>
  <si>
    <t>Actividades  de  jardines  botánicos  zoológicos  y  reservas  naturales,  incluye  el funcionamiento  de  jardines  botánicos,  cuyo  objetivo  principal  es  dedicarse  al cultivo,  la  preservación  y  la  conservación  de  plantas  con  fines  educativos  y científicos;  el  funcionamiento  de  zoológicos;  el  funcionamiento  de  parques nacionales, reservas naturales, áreas naturales únicas y santuarios de flora y fauna, incluida la preservación de la flora y fauna silvestre, entre otras.</t>
  </si>
  <si>
    <t>Gestión de instalaciones deportivas, incluye gestión de instalaciones para eventos deportivos, bajo techo o al aire libre (abierto, cerrado o cubierto, con o sin asientos para espectadores): canchas o estadios de fútbol, hockey, crícket, béisbol, softball y canchas de frontón, entre otros; pistas de carreras para carros, perros, caballos de carreras, piscinas y estadios, estadios de atletismo, escenarios para deportes de  invierno;  cuadriláteros  de  boxeo,  campos  de  golf,  boleras,  gimnasios,  la organización y gestión de competencias deportivas al aire libre o bajo techo, con participación   de   deportistas   profesionales   o   aficionados,   por   parte   de organizaciones con instalaciones propias; la gestión de esas instalaciones y la dotación del personal necesario para su funcionamiento.</t>
  </si>
  <si>
    <t>Actividades de clubes deportivos, incluye los clubes sociales y deportivos</t>
  </si>
  <si>
    <t>Actividades  de  clubes  deportivos,  incluye  clubes  deportivos  profesionales  de fútbol, natación, golf, atletismo, gimnasia, tenis, baloncesto béisbol etcétera.</t>
  </si>
  <si>
    <t>Otras actividades deportivas, incluye las actividades de apoyo para la caza y la pesca deportiva o recreativa y caza controlada, establos de caballos de monta, la explotación de establos de caballos de montar, incluidos los de carreras.</t>
  </si>
  <si>
    <t>Otras actividades deportivas, las actividades por cuenta propia de deportistas y atletas, árbitros, jueces, cronometradores, guías de montaña e instructores, entre otros.</t>
  </si>
  <si>
    <t>Otras actividades deportivas, Las actividades de los productores o promotores de eventos deportivos, con o sin instalaciones; Incluye actividades de ligas deportivas y órganos reguladores; Las actividades relacionadas con la promoción de eventos deportivos.</t>
  </si>
  <si>
    <t>Actividades  de  parques  de  atracciones  y  parques  temáticos,  incluye  las actividades  de  parques  de  atracciones  o  parques  temáticos:  incluido  el funcionamiento  de  una  variedad  de  atracciones,  tales  como:  atracciones mecánicas y acuáticas, juegos, espectáculos, exposiciones temáticas y sitios para picnic.</t>
  </si>
  <si>
    <t>Otras actividades recreativas y de esparcimiento n.c.p., funcionamiento de ferias y   exposiciones   de   naturaleza   recreativa,   actividades   de   productores   o empresarios  de  espectáculos  en  vivo  distintos  de  los  artísticos  o  deportivos; actividades de parques recreativos y playas, eventos culturales y/o recreativos masivos; el funcionamiento de centros de esquí y otras actividades recreativas y de entretenimiento (excepto los parques de atracciones y parques temáticos) no clasificadas en otra parte.</t>
  </si>
  <si>
    <t>Actividades de sindicatos de empleados</t>
  </si>
  <si>
    <t>Actividades de sindicatos de empleados incluye, la defensa de los intereses de los sindicatos y de sus afiliados; Las actividades de asociaciones cuyos miembros son empleados interesados principalmente en dar a conocer sus opiniones sobre la situación laboral y salarial y además en tomar medidas concertadas a través de la organización; las actividades de sindicatos de empresas, sindicatos de filiales, asociaciones  sindicales  integradas  por  sindicatos  afiliados  según  criterios geográficos, estructurales o de otra índole.</t>
  </si>
  <si>
    <t>Actividades de asociaciones políticas, incluye actividades de las organizaciones políticas y asociaciones auxiliares, como asociaciones juveniles vinculadas a un partido  político.  Estas  asociaciones  se  proponen  principalmente  influir  en  los procesos de adopción de decisiones de los órganos públicos, colocando a los miembros del partido, o aquellos que simpatizan con él, en cargos políticos; sus actividades involucran la difusión de información, las relaciones públicas y la recaudación de fondos, entre otros.</t>
  </si>
  <si>
    <t>Lavado y limpieza, incluso la limpieza en seco, de productos textiles y de piel, incluye el lavado y la limpieza, incluso la limpieza en seco de todo tipo de prendas de vestir y (incluidas las pieles), de productos textiles, que se realizan con equipo mecánico, a mano o por autoservicio que funciona con máquinas accionadas con monedas, para el público en general o para clientes industriales y comerciales; La recogida y entrega de lavandería; El lavado de alfombras y tapetes y la limpieza de cortinas y telones, se realicen en el local o en la residencia del cliente; El suministro  de  ropa  de  cama,  uniformes  de  trabajo  y  artículos  similares  de lavandería;  Las reparaciones menores de alteración de prendas de vestir y otros artículos textiles cuando se efectúan en conexión con la limpieza.</t>
  </si>
  <si>
    <t>Pompas fúnebres y actividades relacionadas, se incluye la prestación de servicios de sepultura y cremación.</t>
  </si>
  <si>
    <t>Otras actividades de servicio n.c.p. incluye, las actividades de trabajadores y trabajadoras sexuales.</t>
  </si>
  <si>
    <t>Actividades  de  los  hogares  individuales  como  empleadores  de  personal doméstico, incluye las actividades de los hogares como empleadores de personal doméstico, tales como: conductores, El producto generado por esta actividad es consumido por el propio hogar empleador.</t>
  </si>
  <si>
    <t>ACTIVIDADES DE ORGANIZACIONES Y ENTIDADES EXTRATERRITORIALES</t>
  </si>
  <si>
    <t>Actividades de organizaciones y entidades extraterritoriales</t>
  </si>
  <si>
    <t>Actividades de organizaciones y entidades extraterritoriales, incluye  actividades de organizaciones internacionales o supranacionales, como las Naciones Unidas y sus organismos especializados, órganos regionales, etc. , el Fondo Monetario Internacional, el Banco Mundial, organismos humanitarios como la Cruz Roja Internacional y órganos u organizaciones de América Latina, la Organización de Cooperación y Desarrollo Económicos, la Organización de Países Exportadores de Petróleo, la  Comunidad Europea y órganos u organizaciones de América Latina, entre otros; actividades de misiones diplomáticas, embajadas y cuerpos consulares.</t>
  </si>
  <si>
    <t>Cultivo de caña de azúcar, incluye el cultivo de caña de azúcar.</t>
  </si>
  <si>
    <t>Actividades de apoyo a la agricultura, incluye suministro o alquiler de maquinaria agrícola con operadores y personal.</t>
  </si>
  <si>
    <t>Pesca</t>
  </si>
  <si>
    <t>Pesca marítima, incluye la pesca comercial de altura y costera, la extracción de crustáceos y moluscos marinos, animales acuáticos marinos: tortugas, ascidias y otros tunicados, erizos de mar, etcétera; la recolección de otros organismos y materiales marinos: perlas naturales, esponjas, corales y algas.</t>
  </si>
  <si>
    <t>Pesca marítima, incluye la pesca comercial de altura y costera, la captura de ballenas,  las  actividades  de  buques  dedicados  a  la  vez  a  la  pesca  y  a  la elaboración y conservación de pescado.</t>
  </si>
  <si>
    <t>Pesca de agua dulce, incluye la pesca comercial en aguas interiores, la extracción de crustáceos y moluscos y animales acuáticos de agua dulce.</t>
  </si>
  <si>
    <t>Pesca de agua dulce, incluye La recolección de materiales de agua dulce.</t>
  </si>
  <si>
    <t>Extracción de minerales metalíferos</t>
  </si>
  <si>
    <t xml:space="preserve">Extracción de minerales metalíferos no ferrosos </t>
  </si>
  <si>
    <t>Extracción de otros minerales metalíferos no ferrosos n.c.p., incluye plantas de beneficio o tratamiento de minerales metálicos.</t>
  </si>
  <si>
    <t>Extracción de otros minerales no metálicos n.c.p., incluye las plantas de beneficio o tratamiento de minerales no metálicos.</t>
  </si>
  <si>
    <t>Procesamiento  y  conservación  de  carne  y  productos  cárnicos,  incluye  el funcionamiento de plantas de beneficio que realizan actividades de sacrificio de animales, tales como: res, cerdo, aves, oveja, cabra, conejo y otros animales.</t>
  </si>
  <si>
    <t>Procesamiento  y  conservación  de  carne  y  productos  cárnicos,  incluye  la extracción de manteca de cerdo y otras grasas comestibles de origen animal, derivadas de estas actividades.</t>
  </si>
  <si>
    <t>Procesamiento  y  convservación  de  carne  y  productos  cárnicos,  incluye  la producción de pieles y cueros en verde, procedentes de las plantas de beneficio animal, incluidas pieles depiladas.</t>
  </si>
  <si>
    <t>Elaboración de aceites y grasas de origen vegetal y animal</t>
  </si>
  <si>
    <t>Elaboración de aceites y grasas de origen vegetal y animal, incluye elaboración de aceites vegetales crudos: aceite de oliva, aceite de soja, aceite de palma, aceite de girasol, aceite de maíz y similares.</t>
  </si>
  <si>
    <t>Elaboración de aceites y grasas de origen vegetal y animal, incluye la elaboración de aceites vegetales refinados: aceite de oliva, aceite de soya, etcétera.</t>
  </si>
  <si>
    <t>Elaboración de aceites y grasas de origen vegetal y animal, incluye la elaboración de margarina, grasas mixtas para cocinar.</t>
  </si>
  <si>
    <t>Elaboración de aceites y grasas de origen vegetal y animal, incluye  la elaboración de aceites y grasas de origen animal.</t>
  </si>
  <si>
    <t>Elaboración de aceites y grasas de origen vegetal y animal, incluye  la extracción de aceites  de pescado  y  de mamíferos marinos, La producción de borra de algodón, tortas y otros productos residuales de la elaboración de aceite.</t>
  </si>
  <si>
    <t>Otros  derivados  del  café,  incluye  la  elaboración  de  otros  productos  de  café (descafeinado o no): extractos y concentrados de café, café soluble o instantáneo y café liofilizado.</t>
  </si>
  <si>
    <t>Elaboración y refinación de azúcar, incluye la elaboración o refinación de azúcar (sacarosa) a partir de la caña,  remolacha azucarera, arce y palma, entre otros.</t>
  </si>
  <si>
    <t>Elaboración  y  refinación  de  azúcar,  incluye  la  elaboración  o  refinación  de sucedáneos  de  azúcar,  jarabes,  melazas,  a  partir  de  la  caña,  remolacha azucarera, arce y palma, entre otros.</t>
  </si>
  <si>
    <t>Destilación, rectificación y mezcla de bebidas alcohólicas, incluye la producción o elaboración y/o embotellado y etiquetado de alcoholes y de bebidas alcohólicas destiladas como whisky, aguardientes, vinos, mezclas y/o licores.</t>
  </si>
  <si>
    <t>Producción de malta, elaboración de cervezas y otras bebidas malteadas, incluye la elaboración de maltas y cervezas de fermentación alta, negras y fuertes y de baja graduación o sin alcohol.</t>
  </si>
  <si>
    <t>Producción de malta, elaboración de cervezas y otras bebidas malteadas, incluye el embotellado y etiquetado de bebidas malteadas, siempre y cuando se realice en la misma unidad de producción.</t>
  </si>
  <si>
    <t>Preparación  e  hilatura  de  fibras  textiles,  incluye  la  fabricación  a  partir  de filamentos, estopas, fibras discontinuas o hilos, la hilatura y fabricación de hilados e hilos constituidos por distintos tipos de materiales textiles (incluso mezclas), para tejeduría y costura, para la venta al por menor o al por mayor, y para el procesamiento posterior (no integrada al proceso de obtención de fibras).</t>
  </si>
  <si>
    <t>Preparación e hilatura de fibras textiles, incluye la fabricación hilados de papel y de hilados a base de fibras discontinuas artificiales.</t>
  </si>
  <si>
    <t>Tejeduría de productos textiles, incluye la fabricación de hilos y tejidos anchos de todo tipo de materiales textiles: algodón, lana, seda, lino, ramio, cáñamo, yute, fibras blandas e hilaturas especiales, incluidos los tejidos planos, fabricados a partir de mezclas o de hilaturas artificiales o sintéticas.</t>
  </si>
  <si>
    <t>Tejeduría de productos textiles, incluye las operaciones de acabado de productos textiles, mediante procesos tales como blanqueo, teñido, calandrado, perchado y sanforizado, cuando estas se realizan en la misma unidad donde se realiza la tejeduría de dichos productos.</t>
  </si>
  <si>
    <t>Tejeduría de productos textiles, incluye la fabricación de tejidos aterciopelados y de felpilla, tejidos de rizo para toallas, gasa, esponja, entre otros.</t>
  </si>
  <si>
    <t>Tejeduría  de  productos  textiles,  incluye  la  fabricación  de  tejidos  de  hilados sintéticos de alta tenacidad de nailon o demás poliamidas o de poliéster, de tejidos e hilos que imitan pieles finas, tejidos de hilos de carbono y de aramid (fibra sintética).</t>
  </si>
  <si>
    <t>Acabado de productos textiles, incluye la fabricación de estampados y troquelados textiles.</t>
  </si>
  <si>
    <t>Fabricación  de  otros  artículos  textiles  n.c.p.,  incluye  la  fabricación  de  fieltro, incluso fieltros impregnados, bañados, recubiertos o laminados y otros textiles no tejidos,  incluso  aquellos  en  que  el  plástico  o  el  caucho  son  las  sustancias adhesivas pero no la principal materia prima constitutiva; .</t>
  </si>
  <si>
    <t>Fabricación de otros artículos textiles n.c.p., incluye la fabricación de hilados metalizados e hilados entorchados; hilos y  cuerdas de caucho  revestidos de materias textiles; hilados y bandas textiles recubiertos; impregnados, bañados o forrados con caucho o materias plásticas; fabricación de tejidos impregnados, bañados, recubiertos o laminados con plástico; fabricación de tejidos de hilados manufacturados de gran resistencia para cuerdas o lonas para llantas</t>
  </si>
  <si>
    <t>Fabricación de otros artículos textiles n.c.p., incluye fabricación de tejidos de hilados de gran resistencia, otros tejidos tratados o bañados: papel tela; lienzos preparados para pintores, bocací y tejidos endurecidos similares, tejidos bañados con goma o sustancias amiláceas.</t>
  </si>
  <si>
    <t>Fabricación de otros artículos textiles n.c.p., incluye la fabricación de artículos textiles diversos: mechas de materiales textiles, camisas para mecheros de gas incandescentes  y  tejidos  tubulares  para  su  fabricación,  mangueras,  correas transportadoras  y  de  transmisión  (estén  o  no  reforzados  con  metal  u  otros materiales), y otros productos y artículos textiles para uso técnico, tales como la tela para tamices, tela de filtración, tejidos y fieltros utilizados en la fabricación de papel, y otros tejidos especiales.</t>
  </si>
  <si>
    <t>Curtido y recurtido de cueros; recurtido y teñido de pieles, incluye las curtiembres o la producción de cueros imputrescibles, descarnadura, adobados, curtido y recurtido, el curtido puede ser vegetal, mineral o químico al cromo.</t>
  </si>
  <si>
    <t>Curtido y recurrido de cueros; recurtido y teñido de pieles, incluye el recurtido y teñido  de  pieles,  producción  de  cueros  curtidos,  gamuzados,  regenerados, tenerías, curtidurías.</t>
  </si>
  <si>
    <t>Aserrado, acepillado e impregnación de la madera, incluye el aserrado de madera en bruto constituida por troncos y trozas y aserrado de trozas escuadradas y costeras para producir maderos, tala y aserrío de bosques.</t>
  </si>
  <si>
    <t>Fabricación de hojas de madera para enchapado; fabricación de tableros contrachapados, tableros laminados, tableros de partículas y otros tableros y paneles</t>
  </si>
  <si>
    <t>Fabricación  de  hojas  de  madera  para  enchapado;  fabricación  de  tableros contrachapados,  tableros  laminados,  tableros  de  partículas  y  otros  tableros, paneles, incluye producción de madera aglomerada, de hojas de madera para enchapado, tableros contrachapados.</t>
  </si>
  <si>
    <t>Fabricación  de  hojas  de  madera  para  enchapado;  fabricación  de  tableros contrachapados,  tableros  laminados,  tableros  de  partículas  y  otros  tableros, paneles, incluye fabricación de madera laminada para enchapado y de madera compactada.</t>
  </si>
  <si>
    <t>Fabricación de pulpas (pastas) celulósicas; papel y cartón, incluye la fabricación de papel y cartón, papel y cartón sin revestir, papel periódico y de otros papeles para imprimir o escribir, papel kraft, rizado o plegado y semiquímico.</t>
  </si>
  <si>
    <t>Fabricación de pulpas (pastas) celulósicas; papel y cartón, incluye la fabricación de pulpa (pasta) de madera, pasta a partir de borra (pelusa) de algodón y de otras materias   celulósicas   fibrosas   mediante   procesos   mecánicos,   químicos   o semiquímicos, guata de celulosa y materiales de fibras de celulosa.</t>
  </si>
  <si>
    <t>Fabricación de pulpas (pastas) celulósicas; papel y cartón, incluye la eliminación de tinta y fabricación de pasta a partir de desechos de papel o cartón, trapos, bagazo, reelaboración de pasta, papel y cartón.</t>
  </si>
  <si>
    <t>Fabricación de pulpas (pastas) celulósicas; papel y cartón, incluye fabricación de rollos continuos para papel higiénico, papel facial, servilletas, pañuelos y papeles similares para aseo personal, papel y cartón en rollos, sin revestir.</t>
  </si>
  <si>
    <t>Fabricación de pulpas (pastas) celulósicas; papel y cartón, incluye la fabricación de  papeles  y  cartones  sulfurizados  (pergamino  vegetal),  impermeables,  para calcar o glaseados, transparentes o translúcidos; de papel y cartón multilaminar.</t>
  </si>
  <si>
    <t>Fabricación de pulpas (pastas) celulósicas; papel y cartón, incluye la fabricación de papel y cartón revestidos, cuché, recubiertos o impregnados, papel crepé rizado o plegado; papeles y cartones compuestos, papel carbón o papel esténcil. Incluye papeles y cartones formados hoja por hoja.</t>
  </si>
  <si>
    <t>Fabricación de pulpas (pastas) celulósicas; papel y cartón, incluye la fabricación de laminados y láminas metálicas (aluminio), en el caso de los laminados sobre una base de papel o cartón.</t>
  </si>
  <si>
    <t>Fabricación de papel y cartón ondulado (corrugado); fabricación de envases, empaques y de embalajes de papel y cartón, incluye la fabricación de papel o cartón ondulado, corrugado o acanalado.</t>
  </si>
  <si>
    <t>Fabricación de otros artículos de papel y cartón, incluye la fabricación de papel higiénico fraccionado, pañuelos, pañitos faciales, toallas, servilletas; fabricación de guata de materiales textiles y los artículos de guata de materiales textiles como los tampones y toallas higiénicas, pañales desechables y otros artículos similares y otros artículos similares de papel, cartón o pasta moldeada para uso doméstico, como por ejemplo, bandejas, platos y vasos.</t>
  </si>
  <si>
    <t>Fabricación de otros artículos de papel y cartón, incluye la  fabricación de otros artículos moldeados de papel, cartón o pasta de papel como cajas para empacar huevos, canillas de bobinas, carretes, tubos, conos (para el enrollamiento de hilados, textiles o alambres), tapas, papel y cartón de filtro, formas continuas para aparatos de grabación automática; papel en rollos o en hojas cuadrangulares o circulares; papel de carta u otros papeles utilizados para escribir o para gráficos, cortados en distintos tamaños o formas, estampados o perforados para varios usos tales como los utilizados en los telares con mecanismos de Jacquard; papel engomado o adhesivo  en hojas, cintas o rollos (cinta de enmascarar); etiquetas en blanco e impresas.</t>
  </si>
  <si>
    <t>Fabricación de otros artículos de papel y cartón, incluye la fabricación de papel de colgadura y papeles similares, incluyendo papel de colgadura de material textil y recubierto de vinilo y papeles diáfanos para vidrieras.</t>
  </si>
  <si>
    <t>Actividades  de  impresión,  incluye  la    impresión  y  fabricación  de  artículos estampados en papel, libros, la impresión de publicaciones periódicas de revistas, folletos, periódicos, mapas, directorios telefónicos; La impresión de tarjetas con cinta magnética o con circuito integrado (tarjetas inteligentes) utilizadas en tarjetas de crédito, débito, para acceso a sitios restringidos, transporte masivo, tarjetas SIM y similares; sellos postales, timbres fiscales y papel moneda, formas para cheques y letras, bonos  y demás documentos de título  valor,  entre otros;  la impresión de materiales publicitarios tales como carteles y avisos litográficos, afiches,  catálogos  publicitarios,  almanaques  y  calendarios,  diarios  y  agendas temáticas, formularios comerciales, papel de correspondencia y otros materiales impresos;   la  impresión  de  tarjetas  para  tabulación;  cuadernos  para  dibujo, cuadernos de ejercicios y similares.</t>
  </si>
  <si>
    <t>Actividades de impresión, incluye la impresión litográfica de envases, empaques y embalajes; la impresión en etiquetas o marbetes (por impresión litográfica, fotograbado, flexográfica, entre otros), realizada a cambio de una retribución o por contrata.</t>
  </si>
  <si>
    <t>Actividades  de  impresión,  incluye  la  impresión  de  tarjetas  postales  y  juegos didácticos, cromos, estampas, naipes, calcomanías, etcétera.</t>
  </si>
  <si>
    <t>Actividades de impresión, incluye la impresión directa sobre textiles y prendas de vestir por impresión serigráfica u otras técnicas de impresión similares.</t>
  </si>
  <si>
    <t>Fabricación de productos de la refinación del petróleo, incluye la fabricación de briquetas de petróleo; la fabricación de briquetas de hulla (carbón de piedra) y lignito.</t>
  </si>
  <si>
    <t>Fabricación de productos de la refinación del petróleo, incluye plantas de asfalto.</t>
  </si>
  <si>
    <t>Fabricación de sustancias y productos químicos básicos, incluye la fabricación sustancias orgánicas e inorgánicas (excepto ácido nítrico), alcohol etílico, agentes sintéticos, disolventes o diluyentes, agentes avivadores, fluorescentes o como luminóforos, aminas, amidas, nitrilos, ácidos, sales orgánicas, metales alcalinos y alcalinotérreos, excepto los mutagénicos y teratogénicos.</t>
  </si>
  <si>
    <t>Fabricación de sustancias y productos químicos básicos, incluye la fabricación de alcohol  carburante  a  partir  de  caña  de  azúcar,  cereales,  hortalizas,  raíces, tubérculos o a partir de otra fuente vegetal, de alcohol etílico no desnaturalizado (potable), fabricación de alcohol etílico desnaturalizado (impotable) de cualquier concentración.</t>
  </si>
  <si>
    <t>Fabricación de sustancias y productos químicos básicos, incluye la producción de sustancias  y  productos  químicos  mediante  procesos  biotecnológicos  y  la fabricación de desinfectantes para el hogar, la industria y uso agropecuario.</t>
  </si>
  <si>
    <t>Fabricación de sustancias y productos químicos básicos, incluye la fabricación de gases  industriales,  gases  inorgánicos  comprimidos,  gases  licuados  y  gases medicinales como oxígeno, nitrógeno y gases halógenos como el cloro y el flúor; gases refrigerantes producidos a partir de hidrocarburos como los freones; gas carbónico (hielo seco), aire líquido o comprimido, mezclas de estos gases con aplicaciones específicas y gases aislantes.</t>
  </si>
  <si>
    <t>Fabricación  de  abonos  y  compuestos  inorgánicos  nitrogenados,  incluye  la producción de abonos puros mezclados o compuestos: nitrogenados, fosfáticos y potásicos, elaborados mediante mezcla de minerales, sales y productos químicos inorgánicos, como los fosfatos (triamónico, de hierro, de magnesio).</t>
  </si>
  <si>
    <t>Fabricación  de  abonos  y  compuestos  inorgánicos  nitrogenados  ,  como  el amoníaco y derivados como cloruro de amonio, sulfatos y carbonatos de amonio; ácido nítrico y sulfonítrico y sus sales como los nitratos y nitritos de potasio; La urea, fosfatos naturales crudos y sales de potasio naturales crudas., incluye la fabricación de otros productos utilizados como fertilizantes;   La fabricación de otros productos utilizados como fertilizantes; por ejemplo, los superfosfatos; La fabricación  de  sustratos  hechos  principalmente  de  turba;  La  fabricación  de sustratos hechos de mezclas de tierra natural, arena, arcilla y minerales.</t>
  </si>
  <si>
    <t>Fabricación de pinturas, barnices y revestimientos similares, tintas para impresión y  masillas,  incluye  la  fabricación  de  pinturas,  barnices,  esmaltes  o  lacas; compuestos  para  calafatear  (rellenar  o  sellar),  o  preparados  similares  no refractarios para relleno como las masillas para pegar vidrios, para obturar grietas o fisuras diversas (excepto los pegantes y adhesivos generalmente a base de oxicloruros  de  zinc  y  magnesio,  a  base  de  azufre,  de  yeso  o  de  materiales plásticos y de caucho).</t>
  </si>
  <si>
    <t>Fabricación de pinturas, barnices, esmaltes o lacas y revestimientos similares, tintas para impresión y masillas, incluye la fabricación de masillas, disolventes y diluyentes orgánicos n.c.p. que se utilizan para mejorar la viscosidad y facilitar la homogeneización de las pinturas y removedores de pinturas; La fabricación de esmaltes vitrificables, barnices para vidriar, enlucidos cerámicos o preparados similares utilizados en la industria de la cerámica, los esmaltes y el vidrio. Los esmaltes  y  barnices  se  refieren  a  mezclas  utilizadas  para  vitrificación  de elementos cerámicos ya preparados, sin ningún tipo de pigmento.</t>
  </si>
  <si>
    <t>Fabricación de otros productos químicos n.c.p., incluye la fabricación de fósforos y cerillas, bengalas de señales, dispositivos para señalización y demás artículos similares como cohetes, de productos para tratamiento de aguas, de sustancias para  el  acabado  de  productos  textiles,  de  preparaciones  para  mejorar  las propiedades del papel, de reactivos compuestos para análisis de laboratorio, de preparados  químicos  de  usos  fotográficos  y  preparaciones  para  destapar cañerías.</t>
  </si>
  <si>
    <t>Fabricación de otros productos químicos n.c.p., incluye la extracción y refinación de aceites esenciales y resinoides, la fabricación de aceites y grasas modificadas químicamente.</t>
  </si>
  <si>
    <t>Fabricación de otros productos químicos n.c.p., incluye la fabricación de productos para   el   acabado   del   cuero,   preparaciones   mordientes,   para   el   teñido, preparaciones ignífugas, fijadores del color.</t>
  </si>
  <si>
    <t>Fabricación de otros productos químicos n.c.p., incluye la fabricación de aditivos para    aceites    lubricantes:    antidesgaste,    antioxidantes,    antiespumantes, anticorrosivos,    antiherrumbre,    estabilizantes,    adherentes,    preparaciones plastificantes, etcétera., la fabricación de líquidos para frenos hidráulicos.</t>
  </si>
  <si>
    <t>Fabricación  de  otros  productos  químicos  n.c.p.,  incluye  la  fabricación  de catalizadores, intercambiadores iónicos, productos para el acabado del cuero como   ligantes,   aditivos  para   concreto,   impermeabilizantes,   estabilizantes, adherente,  antiincrustantes  para  calderas,  lubricantes,  constituidos  por  ceras emulsionantes resinosas.</t>
  </si>
  <si>
    <t>Fabricación de otros productos químicos n.c.p., incluye la fabricación de reactivos compuestos para  análisis químico, diagnóstico y análisis de laboratorio, para tratamiento  de  aguas  y  otros  productos  químicos  de  uso  industrial,  usos fotográficos.</t>
  </si>
  <si>
    <t>Fabricación de otros productos químicos n.c.p., incluye la producción de biodiesel a partir del aceite refinado de palma africana o a partir de cualquier otra fuente vegetal.</t>
  </si>
  <si>
    <t>Fabricación de llantas y neumáticos de caucho, incluye la fabricación de llantas y neumáticos de caucho para todo tipo de vehículos, equipo o maquinaria móvil, las llantas neumáticas y las llantas sólidas o mullidas; la fabricación de llantas para aeronaves, máquinas excavadoras, juguetes, muebles y para otros usos.</t>
  </si>
  <si>
    <t>Fabricación de llantas y neumáticos de caucho, incluye la fabricación de partes de llantas tales como bandas de rodamiento intercambiables y fajas de protección del neumático; La fabricación de tiras (perfiles sin vulcanizar) para el reencauche de llantas; La fabricación de neumáticos (cámara de aire) para llantas.</t>
  </si>
  <si>
    <t>Reencauche de llantas usadas, incluye el reencauche de llantas de caucho para todo tipo de vehículos, aeronaves, equipo y maquinaria móvil para uso agrícola, industrial y minero; y la sustitución de bandas de rodamiento para todo tipo de llantas usadas.</t>
  </si>
  <si>
    <t>Fabricación de formas básicas de caucho y otros productos de caucho n.c.p., incluye la fabricación de formas básicas tales como planchas, láminas, varillas, tiras, barras, mangueras de caucho, bandas transportadoras, correas, cintas de transmisión, perfiles y tubos, la fabricación de partes para calzado de caucho (tacones, suelas y otras partes de caucho para botas y zapatos) que son materia prima para la producción de diferentes artículos de caucho.</t>
  </si>
  <si>
    <t>Fabricación de formas básicas de caucho y otros productos de caucho, n.c.p., incluye  fabricación  de   hule,   de  tejidos  textiles  impregnados,   revestidos, recubiertos o laminados con caucho, el encauchado de hilados y tejidos en los que este material es el componente principal.</t>
  </si>
  <si>
    <t>Fabricación de formas básicas de plástico, incluye la elaboración del plástico en formas básicas tales como: monofilamentos (de dimensión transversal mayor a 1 mm), planchas, láminas, barras, varillas, perfiles,  películas, hojas, tiras, tubos, mangueras,  formas  planas,  sean  autoadhesivas  o  no;     plástico  celular (espumado), cintas de señalización y detención de seguridad de material plástico; bloques de forma geométrica regular incluso impresos, sin cortar o simplemente cortados de forma rectangular; La fabricación de etiquetas de material plástico sin impresión, sean autoadhesivas o no.</t>
  </si>
  <si>
    <t>Fabricación de vidrio y productos de vidrio, incluye la fabricación de vidrio de seguridad constituido por vidrio templado o laminado; incluidos los conformados para parabrisas, ventanas, etcétera; o formado por hojas encoladas; grabados en vidrios, restauración de vitrales; emplomados, bloques de vidrio para pavimentar y de unidades aislantes de vidrio de capa múltiple y la fabricación de artículos de vidrio  obtenidos  por  prensado  o  moldeado  utilizados  en  la  construcción,  por ejemplo,  baldosas  de  vidrio;  recipientes  de  vidrio,  incluso  tapas,  tapones  y artículos de cierre; las bombas de vidrio para recipientes aislantes; artículos de vidrio  para  la  cocina  y  para  la  mesa,  por  ejemplo,  vasos  y  otros  artículos domésticos de vidrio o cristal.</t>
  </si>
  <si>
    <t>Fabricación de vidrio y productos de vidrio, incluye la fabricación de vidrios para relojes y análogos; vidrio óptico y piezas de vidrio óptico sin trabajar ópticamente; piezas  de  vidrio  utilizadas  en  bisutería  entre  ellas  joyas  de  fantasía  como imitaciones de perlas finas y de coral; figuras y adornos de vidrio, grifos, llaves de paso, válvulas y artefactos similares de vidrio.</t>
  </si>
  <si>
    <t>Fabricación  de  productos  refractarios,  incluye  la  fabricación  de  productos  de cerámica resistentes a elevadas temperaturas, por ejemplo, retortas, crisoles, muflas para la industria metalúrgica y química, etc.; cerámica para aislamiento térmico o acústico mediante el moldeado y la cochura de tierras silíceas fósiles, es  decir,  rocas  formadas  por  restos  de  caparazones  de  infusorios  fósiles (diatomeas); artículos refractarios que contengan magnesita, dolomita o cromita.</t>
  </si>
  <si>
    <t>Fabricación  de  productos  refractarios,  incluye  la  fabricación  de  morteros, hormigones y cementos refractarios constituidos por preparaciones de materiales específicos como dolomita, tierras especiales, etc., en proporciones definidas, mezclados con un aglomerante; utilizados posteriormente en el revestimiento interno de hornos y demás equipos sometidos a altas temperaturas; de ladrillos, bloques, losetas y otros artículos similares de cerámica refractaria.</t>
  </si>
  <si>
    <t>Fabricación de materiales de arcilla para la construcción,  incluye la fabricación industrial  o  artesanal  de  materiales  de  cerámica  no  refractaria  para  la construcción, tales como: ladrillos, bloques para pisos, tejas, tubos de chimeneas etc.; baldosas y losas para pavimentos, losetas, azulejos para la pared o para cañones de chimeneas, cubos de mosaico y productos de cerámica esmaltados o no; artefactos sanitarios de cerámica por ejemplo: lavabos, bañeras, bidés, inodoros  y  demás  artículos  de  cerámica  para  uso  en  construcción;   tubos, conductos, canalones y accesorios para tuberías de cerámica; bloques para pisos de arcilla cocida.</t>
  </si>
  <si>
    <t>Fabricación de otros productos de cerámica y porcelana, incluye la fabricación de vajillas y otros artículos utilizados con fines domésticos o de aseo, estatuillas, muebles de cerámica y otros artículos ornamentales de cerámica.</t>
  </si>
  <si>
    <t>Fabricación de otros productos de cerámica y porcelana, incluye a fabricación de aparatos y utensilios de cerámica para laboratorio e industria química, industria general y agricultura, imanes cerámicos y de ferrita.</t>
  </si>
  <si>
    <t>Fabricación de otros productos de cerámica y porcelana, incluye artículos de porcelana, loza, piedra o arcilla o de alfarería común: vasijas, tarros de cerámica y artículos similares.</t>
  </si>
  <si>
    <t>Fabricación de otros productos de cerámica y porcelana, incluye la fabricación de aisladores eléctricos  de cerámica, grifos, llaves de  paso, válvulas y artículos similares de materiales de cerámica.</t>
  </si>
  <si>
    <t>Fabricación de otros productos de cerámica y porcelana, incluye la fabricación de productos de cerámica no refractaria diferentes a aquellos que se utilizan para uso estructural.</t>
  </si>
  <si>
    <t>Fabricación de otros productos de cerámica y porcelana, incluye la fabricación de productos de cerámica n.c.p.</t>
  </si>
  <si>
    <t>Fabricación de artículos de hormigón, cemento y yeso, incluye la fabricación de componentes estructurales prefabricados de cemento, yeso, hormigón o piedra artificial para obras de construcción o de ingeniería civil; materiales y artículos prefabricados  de  hormigón,  cemento,  yeso  o  piedra  artificial  utilizados  en  la construcción como losetas, losas, baldosas, ladrillos, planchas, láminas, tableros, tubos, postes, etc.</t>
  </si>
  <si>
    <t>Fabricación de artículos de hormigón, cemento y yeso, incluye la fabricación de mezclas  preparadas  y  secas  para  la  elaboración  de  hormigón  y  mortero constituidas por arena, piedra, sustancia aglomerante (cemento) y agua; morteros en polvo.</t>
  </si>
  <si>
    <t>Fabricación de artículos de hormigón, cemento y yeso, incluye la fabricación de materiales de construcción compuestos de sustancias vegetales (lana de madera, paja, cañas, juncos), aglomeradas con cemento, yeso u otro aglutinante mineral.</t>
  </si>
  <si>
    <t>Fabricación de artículos de hormigón, cemento y yeso, incluye la fabricación de otros  artículos  de  hormigón,  cemento  y  yeso  tales  como  estatuas,  muebles, bajorrelieves y altorrelieves, jarrones, macetas, etc.; artículos de hormigón no refractario.</t>
  </si>
  <si>
    <t>Fabricación  de  otros  productos  minerales  no  metálicos  n.c.p.,  incluye  la fabricación de artículos de asfalto o de materiales similares como, por ejemplo, losas, losetas, ladrillos, adhesivos a base de asfalto, brea de alquitrán de hulla, etc.; productos de fibras de grafito y carbón  (excepto electrodos y productos para aplicaciones eléctricas); artículos elaborados con otras sustancias minerales no clasificadas en otra parte, incluso mica labrada y artículos de mica, de turba o de grafito (que no sean artículos eléctricos) o de otras sustancias minerales.</t>
  </si>
  <si>
    <t>Industrias  básicas  de  otros  metales  no  ferrosos,  incluye  la  fabricación  de productos de metales comunes no ferrosos mediante laminado, trefilado, estirado o extrusión, tales como: hojas, planchas, tiras, barras, varillas, perfiles, alambres, tubos, tuberías y  accesorios  para tubos o tuberías,   la  obtención de polvos, gránulos y escamas de metales no ferrosos a partir de estos procesos; producción de aleaciones de metales comunes como: aluminio, plomo, cinc, estaño, cobre, cromo, manganeso, níquel etc.; semiproductos de metales comunes.</t>
  </si>
  <si>
    <t>Industrias básicas de otros metales no ferrosos, incluye la fabricación de papel aluminio   a   partir   de   láminas   de   aluminio   como   componente   primario; contrachapados de hojas delgadas en donde predomine el aluminio; producción de alambre o láminas para fusibles.</t>
  </si>
  <si>
    <t>Tratamiento y revestimiento de metales; mecanizado, incluye las actividades de anodizado,     enchapado,     pulimiento,     cromado,     cincado,     galvanizado (electroplateado), bicromatizado, sulfatado, pavonado, entre otros, son procesos en los que se deposita otro metal sobre una superficie metálica y mediante la aplicación  de  corriente  eléctrica  se  le  confieren  propiedades  específicas  de acabado.</t>
  </si>
  <si>
    <t>Tratamiento y revestimiento de metales; mecanizado, incluye los tratamientos térmicos de metales (temple, recocido, revenido, entre otros) excepto cuando hacen parte de las actividades desarrolladas para la obtención de productos metálicos de fundición.</t>
  </si>
  <si>
    <t>Fabricación  de  artículos  de  cuchillería,  herramientas  de  mano  y  artículos  de ferretería, incluye la fabricación de cuchillos y navajas, artículos de cuchillería, hojas  de  afeitar,  tijeras,  cucharas,  tenedores,  cucharones,  alicates,  sierras, destornilladores,  herrajes  y  de  herrería  en  general,  la  fabricación  de  sierras manuales, serruchos y seguetas; hojas para sierras, incluso sierras circulares y de cadena, cuchillas y cizallas para máquinas o para aparatos mecánicos, la fabricación  de  herramientas  de herrería,  incluso  machos  de  forja  y  yunques; tornos de banco,  lámparas de soldar y herramientas similares.</t>
  </si>
  <si>
    <t>Fabricación  de  artículos  de  cuchillería,  herramientas  de  mano  y  artículos  de ferretería, incluye la fabricación de espadas, bayonetas y armas similares.</t>
  </si>
  <si>
    <t>Fabricación de otros productos elaborados de metal n.c.p. incluye la fabricación de recipientes utilizados para el envase y transporte de mercancías, latas para productos  alimenticios,  barriles,  tambores,  bidones,  tarros,  cajas,  entre  otros, incluidos los de capacidad superior a 300 L.,  bolsas o envoltorios metálicos, talleres de ornamentación en hierro, de herrerías, cobrerías, termos de metal, jarros y botellas de metal, fabricación mecanizada de recipientes de lata.</t>
  </si>
  <si>
    <t>Fabricación de otros productos elaborados de metal n.c.p. incluye la fabricación de sujetadores hechos de metal: clavos, remaches, tachuelas, alfileres, grapas, arandelas  y  productos  similares  sin  rosca.  La  fabricación  de  productos  de tornillería:  tuercas,  pernos,  tornillos  y  productos  roscados  y  no  roscados.  La fabricación de cables de metal, trenzas y artículos similares de hierro, acero, aluminio o cobre, aislados o no, pero no aptos para conducir electricidad. La fabricación de productos metálicos hechos con alta precisión en tornos revólver o automáticos.  La fabricación de muelles, incluso muelles semiacabados de uso general, excepto muelles para relojes (muelles de ballesta, muelles helicoidales, barras de torsión, hojas para muelles, entre otros).</t>
  </si>
  <si>
    <t>Fabricación de otros productos elaborados de metal n.c.p. incluye la elaboración de vajillas de mesa de metales comunes, incluidas las enchapadas con metales preciosos, sartenes, cacerolas y otros utensilios de cocina. La fabricación de pequeños  aparatos  de  cocina  accionados  a  mano  para  preparar,  aderezar, acondicionar o servir alimentos. La fabricación de utensilios de mesa y cocina no eléctricos, por ejemplo: sartenes y cacerolas. La fabricación de baterías de cocina (ej.: recipientes para hervir el agua), esponjillas metálicas, fabricación de artículos sanitarios de metal como por ejemplo, bañeras, pilas, platones, lavabos y otros artículos sanitarios y de aseo, esmaltados o no.</t>
  </si>
  <si>
    <t>Fabricación de otros productos elaborados de metal n.c.p. incluye la fabricación de herramientas mecánicas simples de medición elaboradas en metal, pesas de metal usadas para el levantamiento de pesas, imanes metálicos permanentes, fabricación de material fijo, piezas ensambladas y de aparatos de señalización de vías  férreas,  fabricación  de  vallas,  avisos  y  similares  de  metal,  excepto  las iluminadas.</t>
  </si>
  <si>
    <t>La fabricación de otros artículos de metal no clasificados en otra parte, como por ejemplo, cadenas (excepto cadenas de transmisión de potencia), hélices para barcos y palas para hélices, anclas, campanas, marcos para fotos o cuadros, tubos y cajas colapsibles, cierres, hebillas, corchetes, almohadillas metálicas para fregar,  señales  de  tránsito  y  artículos  similares,  cualquiera  que  sea  el  metal utilizado, excepto metales preciosos, artículos de metal para órganos y pianos, trofeos  y  estatuillas  utilizadas  en  metales  comunes  para  decoración  interior, mangos y estructuras de metal para paraguas, peines y rulos de metal u otros similares.</t>
  </si>
  <si>
    <t>Fabricación de computadoras y de equipo periférico, incluye la fabricación y/o ensamble de computadoras centrales, computadores analógicos, unidades de discos ópticos (CD-RW, CD-ROM, DVD-ROM, DVD-RW, Blu-ray Disc y similares), de  unidades  de  discos  magnéticos,  memorias  SD  y  memorias  USB,  y  otros dispositivos   de   almacenamiento,   permanente   de   datos   a   base   de semiconductores;    fabricación  de  escáner,  lectores  de  tarjetas  inteligentes, cascos de realidad virtual y de proyectores multimedia (video beam), terminales como  cajeros  automáticos;  terminales  de  puntos  de  venta,  no  operados mecánicamente.</t>
  </si>
  <si>
    <t>Fabricación de pilas, baterías y acumuladores eléctricos</t>
  </si>
  <si>
    <t>Fabricación de pilas, baterías y acumuladores eléctricos, incluye la fabricación de pilas recargables (acumuladores) y no recargables (pila eléctrica), la fabricación de pilas y baterías eléctricas: pilas de dióxido de manganeso, óxido de mercurio, óxido  de  plata  u  otro  material;  reconstrucción  de  baterías  para  automotores; baterías  de  ácido  de  plomo,  níquel-hierro,  níquel-cadmio,  níquel  e  hidruro metálico, litio, pilas secas y pilas húmedas.</t>
  </si>
  <si>
    <t>Fabricación de pilas, baterías y acumuladores eléctricos, incluye la fabricación de acumuladores   eléctricos,   incluso   partes   de   acumuladores   tales   como separadores, contenedores, tapas, placas y rejillas de plomo; acumuladores de plomo-ácido,  níquel-hierro,  níquel-cadmio  o  de  otro  tipo  como,  por  ejemplo, baterías para automotores y reconstrucción de baterías para automotores.</t>
  </si>
  <si>
    <t>Fabricación de hilos y cables eléctricos y de fibra óptica, incluye la fabricación de hilos y cables (incluidos los cables coaxiales) recubiertos con material aislante, cables de fibra óptica recubiertos individualmente de material aislado, para la transmisión de datos codificados (telecomunicaciones, video control de datos, entre otros) o la transmisión de imágenes en directo.</t>
  </si>
  <si>
    <t>Fabricación  de  equipos  eléctricos  de  iluminación,  incluye  la  fabricación  e instalación de avisos y carteles iluminados, placas de matrícula iluminadas y otros anuncios  similares  y  de  equipos  de  iluminación  para  carretera  (excepto semáforos).</t>
  </si>
  <si>
    <t>Fabricación de aparatos de uso doméstico, incluye fabricación de máquinas de lavar y secar, secadoras, refrigeradores, congeladores, equipo de lavandería, aspiradoras, lavaplatos, aparatos para preparar o elaborar alimentos; aparatos termoeléctricos de uso doméstico como: calentadores de agua, mantas eléctricas, calentadores de ambiente y ventiladores de uso doméstico, hornos eléctricos, hornos  microondas,  cocinillas  eléctricas,  planchas  de  cocinar,  tostadores, cafeteras o teteras, sartenes, asadores, parrillas, tapas, y resistencias eléctricas para calefacción; trituradores de desperdicios y similares.</t>
  </si>
  <si>
    <t>Fabricación de motores, turbinas y partes para motores de combustión interna, incluye la fabricación de motores de combustión interna y partes para todo tipo de motores de combustión interna.</t>
  </si>
  <si>
    <t>Fabricación de motores, turbinas y partes para motores de combustión interna, incluye la reconstrucción de los motores de combustión interna; la fabricación de motores de combustión interna con émbolos de movimiento rectilíneo o rotativo, y  de  encendido  por  chispa  eléctrica  o  por  compresión,  para  usos  móviles  o estacionarios distintos del de propulsión de vehículos automotores o aeronaves tales como: motores marinos, motores fuera de borda, motores para locomotoras, motores  para  tractores  y  motores  para  maquinaria  agropecuaria,  industrial  y forestal.</t>
  </si>
  <si>
    <t>Fabricación de hornos, hogares y quemadores industriales incluye la fabricación de hornos, hogares (cámaras de combustión) y quemadores industriales y de laboratorio (muflas); La fabricación de equipo industrial y de laboratorio para calentamiento  por  inducción  y  dieléctrico;   La  fabricación  de  quemadores  e incineradores de combustible líquido, combustible sólido, pulverizado y gas; La fabricación  de  cargadores  mecánicos,  parrillas  mecánicas,  descargadores mecánicos  de  cenizas  y  aparatos  similares;  La  fabricación  de  equipo  de calefacción  eléctrica,  de  montaje  permanente,  para ambientes y  piscinas;  La fabricación de equipos de calefacción no eléctrica, de montaje permanente, para uso doméstico, tales como calefacción solar, calefacción por vapor, calefacción por petróleo y equipo de hogares y de calefacción similares; La fabricación de hogares eléctricos de tipo  doméstico (hogares eléctricos de  aire a presión o bombas de calor, etc.), hogares no eléctricos de aire a presión domésticos.</t>
  </si>
  <si>
    <t>Fabricación de maquinaria y equipo de oficina (excepto computadoras y equipo periférico), incluye la fabricación de otro tipo de maquinaria o equipo de oficina: máquinas  que  clasifican,  empaquetan  o  cuentan  monedas;  expendedoras automáticas de billetes de banco, máquinas para poner bajo sobre o clasificar la correspondencia;   máquinas   de   sufragio   (voto);   máquinas   sacapuntas, dispensadores de cinta, perforadoras, equipo de encuadernado  tipo oficina y engrapadoras, etc.</t>
  </si>
  <si>
    <t>Fabricación  de  herramientas  manuales  con  motor,  incluye  la  fabricación  de herramienta  manual,  de  percusión,  por  combustión  o  de  aire  comprimido (neumático)   como:   martillos   mecánicos   y   neumáticos,   remachadoras, engrapadoras y llaves de impacto, etcétera.</t>
  </si>
  <si>
    <t>Fabricación de maquinaria para la elaboración de alimentos, bebidas y tabaco incluye  la  fabricación  de  maquinaria  utilizada  principalmente  en  la  industria lechera: descremadoras, homogeneizadoras, maquinaria para transformación de la  leche  (mantequeras,  malaxadoras  y  moldeadoras);  maquinaria  para  hacer quesos (máquinas de homogeneizar, moldear y prensar); maquinaria utilizada principalmente en la industria de la molienda de granos: máquinas para limpiar, seleccionar  o  clasificar  semillas,  granos  o  leguminosas  secas  (aventadoras, bandas o cintas, cribadoras, separadores ciclónicos, separadores aspiradores, cepilladoras  y  máquinas  similares);  máquinas  para  la  trilla;  maquinaria  para producir harinas, sémolas u otros productos molidos (trituradoras, agramadoras, alimentadoras,     cribadoras,     depuradoras     de     afrecho,     mezcladoras, descascarilladoras de arroz, partidoras de guisantes, etc.); prensas, trituradoras y máquinas similares utilizadas en la elaboración de vino, sidra, jugos de frutas o bebidas similares, maquinaria y equipo especial para uso en panadería y para preparar   macarrones,   espaguetis   y   productos   similares:   mezcladoras, fraccionadoras y moldeadoras de masa, cortadoras, máquinas para depositar tortas, incluidos los hornos de panadería, entre otros.</t>
  </si>
  <si>
    <t>Fabricación de maquinaria para la elaboración de alimentos, bebidas y tabaco, incluye la fabricación de maquinaria y equipo para la preparación de tabaco y la elaboración de cigarrillos o cigarros o de tabaco para pipa, tabaco de mascar y rapé.</t>
  </si>
  <si>
    <t>Fabricación de maquinaria para la elaboración de alimentos, bebidas y tabaco, incluye la fabricación de maquinaria para la extracción y la preparación de grasas o aceites fijos de origen animal o vegetal.</t>
  </si>
  <si>
    <t>Fabricación de maquinaria para la elaboración de alimentos, bebidas y tabaco, incluye la fabricación de máquinas y equipos para la elaboración y procesamiento de alimentos no clasificados en otra parte: maquinaria para el procesamiento de cacao, chocolate y productos de confitería; para la fabricación de azúcar; para cervecería; para procesar carne vacuna y aves de corral (máquinas para depilar y desplumar, cortar y aserrar, picar, cortar en cubitos, y machacar carne, etc.); para preparar frutas, nueces, hortalizas y legumbres; para preparar pescado, crustáceos  y  otros  productos  de  mar  comestibles.  La  fabricación  de  otra maquinaria para la preparación y la elaboración de alimentos y bebidas.</t>
  </si>
  <si>
    <t>Fabricación de maquinaria para la elaboración de alimentos, bebidas y tabaco, incluye la fabricación de secadores para productos agrícolas y la fabricación de maquinaria para filtrar y depurar alimentos; maquinaria para la preparación de comidas en hoteles y restaurantes (cocinas comerciales).</t>
  </si>
  <si>
    <t>Fabricación de maquinaria para la elaboración de productos textiles, prendas de vestir y cueros, incluye la fabricación de máquinas para extrudir, estirar o cortar fibras, hilados u otros materiales textiles de origen artificial o sintético; para aplicar pasta al tejido, u otro material de base utilizadas en la fabricación de linóleo u otros materiales similares para revestimiento de pisos; de enrollar, desenrollar, plegar, cortar y calar telas; para la serigrafía y el estampado de hilados textiles y prendas de vestir; de máquinas para preparar, curtir y trabajar cueros y pieles incluso depiladoras, descarnadoras; batanes de mazo y de tambor, tundidoras y máquinas de acabar, tales como máquinas de cepillar, glasear o granear el cuero.</t>
  </si>
  <si>
    <t>Fabricación de maquinaria para la elaboración de productos textiles, prendas de vestir  y  cueros,  incluye  la  fabricación  de  máquinas  de  preparación  de  fibras textiles,  hilados,  tundidoras  y  máquinas  de  acabar,  tales  como  máquinas  de cepillar, glasear o granear el cuero; para transformar las mechas en hilos incluso las  manuales,  de  retorcer  dos  o  más  hilos  para  obtener  hilos  retorcidos  y cableados;  fabricación  de  telares  manuales.  Telares  para  tejidos  de  punto (rectilíneos y circulares); máquinas para la manufactura y el acabado del fieltro y de textiles no tejidos en piezas o en cortes con formas determinadas, incluso máquinas para la fabricación de sombreros de fieltro.</t>
  </si>
  <si>
    <t>Fabricación de maquinaria para la elaboración de productos textiles, prendas de vestir y cueros, incluye la fabricación de máquinas para lavar y secar del tipo utilizado en lavandería; máquinas de limpiar en seco; para lavar, blanquear, teñir, aprestar,  acabar,  revestir  e  impregnar  hilados  textiles,  telas  y  artículos confeccionados de materiales textiles.</t>
  </si>
  <si>
    <t>Fabricación  de  otros  tipos  de  maquinaria  de  uso  especial  n.c.p.,  incluye  la fabricación de máquinas y equipos para elaboración de caucho o de plásticos y de productos de esos materiales: extrusoras y moldeadoras, máquinas para la fabricación o el recauchutado de llantas y otras máquinas para la elaboración de determinados productos de caucho o de plásticos como por ejemplo, los discos gramofónicos; para producir baldosas, ladrillos, pastas de cerámica, moldeadas, tubos, electrodos de grafito, tiza de pizarrón, moldes de fundición, etc.;   para ensamblar lámparas, tubos (válvulas) o bombillas eléctricas o electrónicas, en ampollas de vidrio, máquinas para la producción o el trabajo en caliente de vidrio o  productos  de  cristalería,  fibras  o  hilados  de  vidrio  como,  por  ejemplo, laminadoras de vidrio; máquinas o aparatos para la separación de isótopos; para fabricar papel, cartón corriente o cartón ondulado. Maquinaria para el acabado del papel o el cartón (máquinas de revestir, rayar o estampar); para balanceo y alineación de llantas, equipos de balanceo; de cámaras de bronceado; y de robots industriales de uso múltiple.</t>
  </si>
  <si>
    <t>Fabricación  de  otros  tipos  de  maquinaria  de  uso  especial  n.c.p.,  incluye  la fabricación  de  secadores  para  madera,  la  pasta  de  madera,  papel  o  cartón; maquinaria y equipo para la industria de la pasta o pulpa de papel, el papel y el cartón: máquinas diseñadas especialmente para el trabajo en caliente de la pasta de papel, el papel y el cartón (por ejemplo, digestores); cortadoras, pulverizadoras o  trituradoras  destinadas  especialmente  a  preparar  la  madera,  el  bambú,  el esparto, la paja, los trapos, los desechos de papel, etc., para la fabricación de pasta de papel, papel o cartón; máquinas que transforman materias celulósicas en pasta de papel (batidoras, refinadoras, coladoras, etc.); para la producción de papel de tamaños o formas determinados o para la producción de artículos tales como sobres, bolsas de papel, cajas o cajones de cartón (por ejemplo, máquinas de cortar en tiras y de rayar, perforar, troquelar, plegar, alimentar, enrollar, fabricar vasos de papel, moldear pasta de papel, etc.); maquinaria para encuadernación, incluso cosedoras de libros, encuadernadoras para el montaje de lomos de espiral plástica o metálica y foliadoras.</t>
  </si>
  <si>
    <t>Fabricación  de  otros  tipos  de  maquinaria  de  uso  especial  n.c.p.,  incluye  la fabricación    de    artefactos    de    lanzamiento    de    aeronaves,    catapultas transportadoras de aeronaves y equipo relacionado.</t>
  </si>
  <si>
    <t>Fabricación de vehículos automotores y sus motores</t>
  </si>
  <si>
    <t>Fabricación de vehículos automotores y sus motores, incluye la fabricación de vehículos automotores, para el transporte de mercancías: camiones y camionetas, comunes (de platón descubierto, con capota, cerrados, entre otros), camiones con dispositivos de  descarga automática, camiones cisterna, volquetes, camiones recolectores de basura, camiones y camionetas de uso especial (grúas para auxilio en carretera, carros blindados para el transporte de valores, camiones de bomberos,  camiones  barredores,  unidades  médicas  y  odontológicas  móviles, bibliotecas móviles, entre otros); cabezotes, (tractores) para semirremolques de circulación por carretera; automóviles de turismo y otros vehículos automotores, diseñados   principalmente   para   el   transporte   de   personas:   automóviles particulares, vehículos automotores de transporte de pasajeros, diseñados para transitar  por  todo  terreno  (trineos  motorizados,  carritos  autopropulsados  para campos de golf, vehículos para  todo terreno, vehículos deportivos, vehículos anfibios), y vehículos automotores para el transporte público de pasajeros, a saber, autobuses, buses articulados (Transmilenio), entre otros; fabricación de chasis  con  motor  para  los  vehículos  descritos  anteriormente;  motores  de combustión interna; igualmente la reconstrucción y/o rectificado.</t>
  </si>
  <si>
    <t>Fabricación de vehículos automotores y sus motores, incluye la fabricación de cuatrimotos, carts, vehículos de carreras y similares; camiones hormigonera para el transporte de concreto premezclado; vehículos automotores no incluidos en otra parte, y que tengan incorporado el sistema de propulsión con motores de cualquier tipo (motor de combustión interna por chispa eléctrica o por compresión, motor eléctrico, motor de nitrógeno líquido, etc.).</t>
  </si>
  <si>
    <t>Fabricación de partes, piezas (autopartes) y accesorios (lujos) para vehículos automotores</t>
  </si>
  <si>
    <t>Fabricación de partes, piezas (autopartes) y accesorios (lujos) para vehículos automotores, incluye la fabricación de partes, piezas y accesorios en todo tipo de material madera, corcho, plástico, caucho, metal y/o combinaciones de estos y otros materiales para vehículos automotores, incluso para sus carrocerías tales como: frenos, cajas de velocidades, aros de ruedas, amortiguadores, radiadores, silenciadores,   tubos   de   escape   (exhostos),   convertidores   catalíticos   o catalizadores, embragues, volantes, columnas y cajas de dirección, ejes y árboles de transmisión, y otras partes, piezas y accesorios no clasificados en otra parte; partes  y  piezas  blindadas  para  vehículos  automotores;  sistemas  kits  de conversión de gas natural comprimido destinados únicamente para vehículos automotores;  y  lunetas  con  dispositivos  de  conexión  eléctrica  a  la  red desempañante para vehículos automotores; equipo eléctrico y sus partes para automotores tales como: generadores, alternadores, motores de arranque, bujías, los cables preformados, juegos o mazos de cables para encendido de motores; sistemas de puertas y ventanas eléctricas, ensamblaje de medidores en el panel de  instrumentos,  reguladores  de  voltaje,  limpiaparabrisas,  eliminadores  de escarcha y desempañadores eléctricos para automóviles, entre otros.</t>
  </si>
  <si>
    <t>Fabricación de partes, piezas (autopartes) y accesorios (lujos) para vehículos automotores,  incluye  la  fabricación  de  parabrisas  y  lunas  de  seguridad enmarcadas;  partes,  piezas  y  accesorios  para  carrocerías  de  vehículos automotores: cinturones de seguridad, dispositivos inflables de seguridad (airbags o bolsas de aire), puertas y parachoques; asientos para vehículos automotores, tapizados o sin tapizar; tapizado de vehículos automotores.</t>
  </si>
  <si>
    <t>Fabricación de locomotoras y de material rodante para ferrocarriles</t>
  </si>
  <si>
    <t>Fabricación  de  locomotoras  y  de  material  rodante  para  ferrocarriles,  incluye locomotoras propulsadas por una fuente de energía, diésel, eléctricas, turbinas de gas y maquinas vapor. Ténderes de locomotora.</t>
  </si>
  <si>
    <t>Fabricación de locomotoras y de material rodante para ferrocarriles, incluye la fabricación  de  vagones  de  pasajeros,  furgones  y  vagones  de  plataforma, cisternas, grúas y similares, autopropulsados de tranvía o de ferrocarril,</t>
  </si>
  <si>
    <t>Fabricación de locomotoras y de material rodante para ferrocarriles, incluye la fabricación de partes y piezas especiales de locomotoras o tranvías o de su material rodante, fabricación de equipo mecánico de señalización, seguridad, control o regulación del tráfico para ferrovías, carreteras, vías de navegación interiores, playas de estacionamiento, instalaciones portuarias o aeropuertos.</t>
  </si>
  <si>
    <t>Fabricación  de  locomotoras  y  de  material  rodante  para  ferrocarriles,  incluye reconstrucción o conversión de locomotoras y vagones de ferrocarril.</t>
  </si>
  <si>
    <t>Fabricación de aeronaves, naves espaciales y de maquinaria conexa</t>
  </si>
  <si>
    <t>Fabricación de aeronaves, naves espaciales y de maquinaria conexa, incluye la fabricación y ensamble de aeronaves, turborreactores, turbohélices y sus partes y piezas, fabricación de vehículos aéreos de ala fija, giratoria, planeadores.</t>
  </si>
  <si>
    <t>Fabricación de aeronaves, naves espaciales y de maquinaria conexa, incluye fabricación  de  naves  espaciales  equipadas  o  no  para  la  vida en  el  espacio, vehículos de lanzamiento de naves espaciales. Lanzamiento de misiles.</t>
  </si>
  <si>
    <t>Fabricación de aeronaves, naves espaciales y de maquinaria conexa, incluye fabricación de aparatos de entrenamiento de vuelo en tierra, simuladores de vuelo, artefactos y dispositivos para el aterrizaje sobre cubierta, partes, piezas y accesorios de aeronaves.</t>
  </si>
  <si>
    <t>Fabricación de aeronaves, naves espaciales y de maquinaria conexa, incluye fabricación  de  hélices,  rotores  de  helicóptero  y  palas  de  hélice  propulsada, motores, turborreactores, turbopropulsores y turboventiladores para aeronaves.</t>
  </si>
  <si>
    <t>Fabricación de aeronaves, naves espaciales y de maquinaria conexa, incluye la reconstrucción o conversión en fábrica de aeronaves y de motores de aeronaves, fabricación de motores de reacción: estatorreactores, pulsorreactores y motores de cohetes.</t>
  </si>
  <si>
    <t>Fabricación de aeronaves, naves espaciales y de maquinaria conexa, incluye fabricación de vehículos aéreos más pesados del aire, motorizadas o no, aparatos más livianos que el aire, globos, dirigibles globos utilizados en  aeronáutica y meteorología.</t>
  </si>
  <si>
    <t>Fabricación de aeronaves, naves espaciales y de maquinaria conexa, incluye fabricación de vehículos aéreos de ala fija y manejo por tripulaciones utilizados para el transporte de mercancías y pasajeros para uso militar para el deporte y otros fines</t>
  </si>
  <si>
    <t>Fabricación de motocicletas, incluye la fabricación de motores para motocicletas y la reconstrucción de los mismos.  La fabricación de sidecares, partes, piezas y accesorios de motocicletas.</t>
  </si>
  <si>
    <t>Fabricación  de  joyas,  bisutería  y  artículos  conexos,  incluye  la  fabricación  y acuñado de monedas (incluso monedas de curso legal), medallas y medallones, sean o no de metales preciosos, grabado de objetos personales de metales preciosos y no preciosos.</t>
  </si>
  <si>
    <t>Otras  industrias  manufactureras  n.c.p,  incluye  fabricación  de  artículos  de celuloide.</t>
  </si>
  <si>
    <t>Otras   industrias   manufactureras   n.c.p.   incluye   actividades   de   taxidermia (disecado de animales).</t>
  </si>
  <si>
    <t>Mantenimiento y reparación especializado de productos elaborados en  metal, incluye el mantenimiento y reparación especializado (incluso soldadura) realizado a cambio de una retribución o por contrata, de: tanques, tambores de acero, tubos y  tuberías,  recipientes  especiales  para  transporte  de  líquidos  y  gases; contenedores para transporte multimodal; calderas de agua caliente y de otros generadores  de  vapor;  partes  de  calderas  de  potencia  de  embarcaciones; equipos auxiliares que funcionan con conjuntos de aparatos para generar vapor (generadores de vapor); condensadores, ahorradores, recalentadores, colectores y acumuladores de vapor; reactores nucleares, excepto separadores de isótopos; placas (platework) de calderas de calefacción central y radiadores.</t>
  </si>
  <si>
    <t>Mantenimiento y reparación especializado de  maquinaria y equipo, incluye el mantenimiento y reparación de equipo de elevación y manipulación de materiales de uso industrial</t>
  </si>
  <si>
    <t>Mantenimiento y reparación especializada de equipo de transporte, excepto los vehículos  automotores,  motocicletas  y  bicicletas;  incluye  el  mantenimiento  y reparación  especializada  de:  buques,  embarcaciones  de  recreo,  aeronaves, locomotoras y vagones ferroviarios, motores de naves y aeronaves</t>
  </si>
  <si>
    <t>Instalación especializada de maquinaria y equipo industrial, incluye instalación de equipos, bombas para máquinas de tipo industrial, equipo de control de procesos industriales, equipo de comunicaciones, mainframes (computadoras centrales) y similares, máquinas de aparejos, motores para uso industrial,</t>
  </si>
  <si>
    <t>Generación, transmisión, distribución y comercialización de energía eléctrica</t>
  </si>
  <si>
    <t>Comercialización de energía eléctrica, incluye la compra de energía eléctrica y su venta  a  los  usuarios  finales  y  comprende  desde  la  conexión  a  la  red  de distribución, lectura de medidores, facturación, recaudación, hasta la atención al cliente.</t>
  </si>
  <si>
    <t>Producción de gas; distribución de combustibles gaseosos por tuberías</t>
  </si>
  <si>
    <t>Producción de gas, distribución de combustibles gaseosos por tuberías, incluye la distribución de gas natural o sintético por tuberías o a través de sistemas de distribución,  el  envasado  y/o  distribución  de  gases  para  uso  doméstico  y/o industrial.  Las  actividades  de  bolsas  de  productos  básicos  y  mercados  de capacidad de transporte para combustibles gaseosos.</t>
  </si>
  <si>
    <t>Producción de gas, distribución de combustibles gaseosos por tuberías, incluye producción de gases no convencionales como las mezclas de gas de composición análoga a la del gas de hulla, gas de síntesis.  La producción de gas para su suministro  mediante  la  destilación  del  carbón  a partir de  subproductos  de  la agricultura o a partir de desechos.</t>
  </si>
  <si>
    <t>Evacuación y tratamiento de aguas residuales</t>
  </si>
  <si>
    <t>Evacuación y tratamiento de aguas residuales, incluye la gestión y operación de sistemas de alcantarillado y de instalaciones de tratamiento de aguas residuales; el  tratamiento  de  aguas  residuales  (incluso  aguas  residuales  domésticas  e industriales, agua de piscinas, fuentes públicas, etc.) por medios físicos, químicos y biológicos como disolución, cribado, filtración, sedimentación, etc.  y plantas de tratamiento  de  aguas  negras,  vaciado  y  la  limpieza  de  sumideros  y  tanques sépticos, pozos y sumideros de alcantarillado; mantenimiento de acción química de baños móviles;  La captación y el transporte de aguas residuales domésticas o industriales de uno o varios usuarios, como también agua lluvia por medios de redes  de  alcantarillado,  colectores,  tanques  y  otros  medios  de  transporte (vehículos cisterna de recolección de aguas residuales, etc.); El mantenimiento y la limpieza de alcantarillas y desagües.</t>
  </si>
  <si>
    <t>Recolección  de  desechos  peligrosos,  incluye  la  recolección  de  desechos peligrosos  sólidos  y  no  sólidos,  como  por  ejemplo:  sustancias  explosivas, oxidantes, inflamables, tóxicas, irritantes, cancerígenas, corrosivas, infecciosas y otras sustancias y preparados nocivos para la salud humana y el medio ambiente, la recolección de desechos peligrosos, los aceites usados de buques y estaciones de servicio, los desechos biológicos peligrosos las pilas y baterías usadas, la operación  de  estaciones  de  transferencia  de  combustible  nuclear  gastado  o usado.  Esta  clase  también  puede  abarcar  la  identificación,  el  tratamiento,  el empaque y el etiquetado de desechos para propósitos de transporte.</t>
  </si>
  <si>
    <t>Tratamiento y disposición de desechos no peligrosos, incluye la operación de rellenos sanitarios, la disposición de desechos no peligrosos mediante combustión o incineración u otros métodos con o sin producción resultante de electricidad o vapor, combustibles sustitutos, biogás, cenizas u otros subproductos para su utilización posterior, etc.</t>
  </si>
  <si>
    <t>Construcción de edificios</t>
  </si>
  <si>
    <t>Construcción de edificios residenciales, incluye solamente la colocación de techos impermeables.</t>
  </si>
  <si>
    <t>Obras de ingeniería civil</t>
  </si>
  <si>
    <t>Construcción de otras obras de ingeniería civil</t>
  </si>
  <si>
    <t>Construcción de otras obras de ingeniería civil, incluye el dragado de vías de navegación.</t>
  </si>
  <si>
    <t>Instalaciones eléctricas, incluye instalaciones de sistemas de iluminación, alarma, alumbrado de calles y señales eléctricas, alumbrado de pistas de aeropuertos, trasformadores trabajos de centrales de energía.</t>
  </si>
  <si>
    <t>Mantenimiento  y  reparación  de  vehículos  automotores,  incluye  servicios  de emergencia  para  vehículos  automotores,  grúas,  remolques  y  asistencia  de carreteras, reemplazo de llantas y neumáticos, montaje y despinchado de llantas y  conversión a gas vehicular.</t>
  </si>
  <si>
    <t>Comercio al por mayor a cambio de una retribución o por contrata, incluye el comercio al por mayor de productos químicos incluidos abonos, combustibles, minerales,  metales  y  productos  químicos  de  uso  industrial  incluidos  abonos; alimentos, bebidas y tabaco; productos textiles, prendas de vestir, pieles, calzado y artículos de cuero; madera y materiales de construcción; maquinaria, incluidos equipo de oficina y ordenadores, equipo industrial, buques y aeronaves,  excepto los mutagénicos, teratogénicos y cancerígenos.</t>
  </si>
  <si>
    <t>Comercio al por mayor de materiales de construcción, artículos de ferretería, pinturas, productos de vidrio, equipo y materiales de fontanería y calefacción, incluye  el  comercio  al  por  mayor  de  vidrio  plano,  comercio  al  por  mayor  de artículos de ferretería y cerraduras, comercio al por mayor de calentadores de agua, y comercio al por mayor de sanitarios (bañeras, lavabos, inodoros y otros sanitarios  de  porcelana),  artículos  de  ferretería,  estructuras  metálicas  o armazones y  partes de estructuras metálicas (elaboradas de acero), y productos similares para uso estructural, su venta y distribución con autotransporte.</t>
  </si>
  <si>
    <t>Comercio al por mayor de productos químicos básicos, cauchos y plásticos en formas primarias y productos químicos de uso agropecuario, incluye plaguicidas y otros productos químicos de uso agropecuario, productos químicos orgánicos e inorgánicos básicos, gases industriales, oxígeno en pimpinas para uso industrial y  humano,  extractos  tintóricos  y  curtientes,  colas  químicas  (pegamentos), metanol, bicarbonato sódico, sal industrial, ácidos y azufres entre otros.</t>
  </si>
  <si>
    <t>Comercio al por mayor de otros productos n.c.p., incluye el depósito y venta de pirotecnia, cohetería.</t>
  </si>
  <si>
    <t>Comercio al por menor de artículos de ferretería, pinturas y productos de vidrio en establecimientos especializados, incluye venta de artículos de ferretería (incluidos artículos   eléctricos),   solventes,   removedores   de   pintura,   materiales   de construcción, vidrio plano, con autotransporte.</t>
  </si>
  <si>
    <t>Comercio  al  por  menor  de  otros  artículos  domésticos  en  establecimientos especializados, incluye el comercio de abonos y plaguicidas, productos químicos peligrosos, envase y/o reenvasado.</t>
  </si>
  <si>
    <t>Transporte férreo</t>
  </si>
  <si>
    <t>Transporte férreo de pasajeros, incluye el transporte de pasajeros por líneas férreas  interurbanas,  tranvía  y  metro;  los  servicios  de  coche  cama  y  coche restaurante, cuando están integrados a los servicios de las empresas ferroviarias.</t>
  </si>
  <si>
    <t>Transporte férreo de carga, incluye el transporte de carga sobre líneas principales y por líneas férreas de corto recorrido.</t>
  </si>
  <si>
    <t>Transporte de pasajeros, incluye el transporte terrestre de pasajeros por sistemas de  transporte  urbano  y  suburbano,  que  abarca  transporte  colectivo  (buses, microbuses y busetas) y los sistemas de transporte masivo a través de operadores (articulados),  y  la  integración  de  estas  líneas  con  servicios  conexos  como metrocable.</t>
  </si>
  <si>
    <t>Transporte de pasajeros, incluye el transporte terrestre de servicios especiales de pasajeros   por   carretera   como:   turismo,   servicios   de   viajes   contratados, excursiones, transporte de trabajadores (actividades de asalariados), transporte escolar.</t>
  </si>
  <si>
    <t>Transporte de pasajeros, incluye el transporte terrestre de pasajeros por sistemas de transporte urbano y suburbano, que abarca transporte individual (taxis)</t>
  </si>
  <si>
    <t>Transporte  de  pasajeros,  incluye  alquiler  o  arrendamiento  de  vehículos  de pasajeros con conductor.</t>
  </si>
  <si>
    <t>Transporte mixto, incluye otros servicios ocasionales de transporte nacionales o municipales dedicados a desplazamiento conjunto de personas y de mercancías en vehículos especialmente acondicionados.</t>
  </si>
  <si>
    <t>Transporte de carga por carretera, incluye todas las operaciones de transporte de carga por carretera. Se incluye el transporte de una gran variedad de mercancías tales como: Troncos, Ganado, Productos refrigerados, Carga pesada, Carga a granel, incluso el transporte en camiones cisterna de líquidos (ejemplo: la leche que se recoge en las granjas, agua, etcétera). Automóviles, Los servicios de transporte de desperdicios y materiales de desecho, sin incluir el proceso de acopio ni eliminación. Incluye el alquiler de vehículos de carga (camiones) con conductor.</t>
  </si>
  <si>
    <t>Transporte acuático</t>
  </si>
  <si>
    <t>Transporte marítimo y de cabotaje</t>
  </si>
  <si>
    <t>Transporte de pasajeros marítimo y de cabotaje, incluye el transporte marítimo de pasajeros   en   embarcaciones   de   excursión,   de   crucero   o   de   turismo; transbordadores, taxis acuáticos, etcétera.; contempla las actividades de alquiler de embarcaciones.</t>
  </si>
  <si>
    <t>Transporte de pasajeros marítimo y de cabotaje, incluye las actividades de alquiler de embarcaciones de placer (con tripulación).</t>
  </si>
  <si>
    <t>Transporte de carga marítima y de cabotaje, incluye el transporte marítimo y de cabotaje, de carga, transporte de barcazas, plataformas, petrolíferas, etcétera., remolcadas o empujadas por remolcadores, servicio de remolcadores.</t>
  </si>
  <si>
    <t>Transporte fluvial</t>
  </si>
  <si>
    <t>Transporte  fluvial  de  pasajeros,  incluye  el  transporte  de  pasajeros  en  ríos, canales,  lagos,  lagunas,  ciénagas,  embalses  y  otras  vías  de  navegación interiores, como radas y puertos, así como el alquiler de embarcaciones de recreo con tripulación, para el transporte por vías de navegación interiores.</t>
  </si>
  <si>
    <t>Transporte fluvial de carga, incluye el transporte de carga en ríos, canales, lagos, lagunas, ciénagas, embalses y otras vías de navegación interiores, como radas y puertos.</t>
  </si>
  <si>
    <t>Transporte aéreo</t>
  </si>
  <si>
    <t>Transporte aéreo de pasajeros</t>
  </si>
  <si>
    <t>Transporte aéreo nacional de pasajero, incluye el transporte aéreo de pasajeros a nivel nacional, vuelos chárter y no regulares, vuelos panorámicos y turísticos, transporte de pasajeros por clubes aéreos para instrucción con fines deportivos o recreativos, alquiler de equipo de transporte aéreo con operador.</t>
  </si>
  <si>
    <t>Transporte aéreo internacional de pasajeros, incluye el transporte de pasajeros a nivel internacional sobre rutas regulares y en horarios definidos.</t>
  </si>
  <si>
    <t>Transporte aéreo internacional de pasajeros, incluye el transporte de pasajeros a nivel internacional, vuelos chárter, transporte espacial, trabajos aéreos especiales (ej.: vuelos panorámicos)</t>
  </si>
  <si>
    <t>Transporte aéreo internacional de pasajeros, incluye  el alquiler de equipo de transporte aéreo para el transporte internacional (con operador).</t>
  </si>
  <si>
    <t>Transporte aéreo de carga</t>
  </si>
  <si>
    <t>Transporte aéreo nacional de carga, incluye el transporte aéreo de carga a nivel nacional, sobre rutas regulares y no regulares de carga, alquiler de equipo de transporte aéreo con operario.</t>
  </si>
  <si>
    <t>Transporte aéreo internacional de carga, incluye el transporte aéreo regular y no regular de carga a nivel internacional, es decir, con origen y destino en dos países diferentes.</t>
  </si>
  <si>
    <t>Transporte aéreo internacional de carga, incluye el lanzamiento de satélites y naves espaciales.</t>
  </si>
  <si>
    <t>Transporte  aéreo  internacional  de  carga,  incluye  el  alquiler  de  equipo  de transporte aéreo con operario para el transporte de carga.</t>
  </si>
  <si>
    <t>Actividades de estaciones, vías y servicios complementarios para el transporte terrestre,  incluye  las  actividades  relacionadas  con  el  transporte  terrestre  de pasajeros, animales o carga, terminales de transporte, estaciones ferroviarias o de autobuses, el funcionamiento de infraestructura ferroviaria, el cambio de vías y de agujas, plazas de estacionamiento, actividades relacionadas con remolque y asistencia en carretera. La licuefacción y regasificación de gas natural para su transporte, cuando se realiza fuera del lugar de la extracción.</t>
  </si>
  <si>
    <t>Actividades de estaciones, vías y servicios complementarios para el transporte terrestre, incluye el servicio de peaje en carreteras, puentes, túneles.</t>
  </si>
  <si>
    <t>Otras  actividades  complementarias  al  transporte,  incluye  la  organización  y coordinación de operaciones de transporte por tierra, mar o aire, servicios de agentes de tránsito, agencia de aduana, empresas de mudanzas y trasteos. La organización de envíos de grupo e individuales</t>
  </si>
  <si>
    <t>Otras actividades complementarias al transporte, incluye actividades logísticas como por ejemplo: operaciones de planeación, diseño y soporte de transporte, almacenamiento y distribución, contratación de espacio en buques y aeronaves. La emisión y trámite de documentos de transporte y conocimientos de embarque. La  verificación  de  facturas  y  suministro  de  información  sobre  las  tarifas  de transporte; la manipulación de mercancías como por ejemplo, embalaje temporal, las actividades de transitarios de flete marítimo y flete aéreo,</t>
  </si>
  <si>
    <t>Correo y servicios de mensajería</t>
  </si>
  <si>
    <t>Actividades postales nacionales</t>
  </si>
  <si>
    <t>Actividades postales nacionales, incluye la recepción, clasificación, transporte y entrega de correo ordinario y paquetes y bultos (nacional o internacional), por servicios  postales  que  operan  bajo  la  obligación  del  servicio  universal,  la recolección en los buzones públicos o de las oficinas postales, la venta de sellos por correo</t>
  </si>
  <si>
    <t>Actividades postales nacionales, incluye la distribución y entrega de cartas y paquetes, así como las actividades de trámites y similares, uno o más modos de transporte pueden estar involucrados y la actividad puede llevarse a cabo con transporte propio (privado) o transporte público.</t>
  </si>
  <si>
    <t>Actividades de mensajería</t>
  </si>
  <si>
    <t>Actividades de mensajería, incluye las actividades de recepción, clasificación, transporte y entrega de correo regular y paquetes y bultos por firmas que no operan bajo la obligación  del servicio universal, así  como las  actividades de trámites y similares y servicios de entrega a domicilio.</t>
  </si>
  <si>
    <t>Las  actividades  de  consorcios  y  de  agencias  de  noticias  o  de  distribución periodística, incluye agencias que tienen que ver con el suministro de artículos de noticias y de periódicos que recopilan, redactan y proporcionan material noticiario, fotográfico y periodístico a los medios de comunicación, al igual que servicios de noticias a periódicos, revistas y estaciones de radio y televisión.</t>
  </si>
  <si>
    <t>Actividades de fotografía, incluye fotografía aérea.</t>
  </si>
  <si>
    <t>Actividades de seguridad privada, incluye servicios de guardias de seguridad.</t>
  </si>
  <si>
    <t>Actividades de servicios de sistemas de seguridad</t>
  </si>
  <si>
    <t>Actividades de servicios de sistemas de seguridad, incluye el monitoreo de los sistemas  de  seguridad,  de  alarmas  electrónicas,  incluso  su  mantenimiento, instalación,  reparación,  reconstrucción  y  ajuste  de  dispositivos  mecánicos  o eléctricos, cajas fuertes y bóvedas de seguridad. Incluye servicios de cerrajería y sistemas mecánicos de cierre</t>
  </si>
  <si>
    <t>Otras actividades de limpieza de edificios e instalaciones industriales, incluye actividades de desinfección y exterminación de plagas y roedores en edificios, fábricas, plantas industriales, trenes, buques, entre otros.</t>
  </si>
  <si>
    <t>Otras actividades de limpieza de edificios e instalaciones industriales, incluye limpieza   y   mantenimiento   de   piscinas,   maquinaria   industrial,   edificios  e instalaciones industriales n.c.p., barrido y lavado de calles, remoción de granizo.</t>
  </si>
  <si>
    <t>Actividades de envase y empaque, incluye envase y/o re-envase de sustancias químicas peligrosas.</t>
  </si>
  <si>
    <t>Educación  media  técnica  y  de  formación  laboral,  incluye  las  escuelas  de conducción   para   los   conductores   profesionales   (camiones,   autobuses, autocares); los establecimientos reconocidos legalmente que ofrecen programas de formación para el trabajo; la educación para la rehabilitación social, como por ejemplo, la impartida en las escuelas de prisiones; academias militares;</t>
  </si>
  <si>
    <t>Otras actividades de atención de la salud humana, incluye todas las actividades relacionadas con la salud humana que no están incluidas en ninguna de las demás clases de esta división, el transporte de pacientes en cualquier tipo de ambulancia, incluso el transporte aéreo,  servicios medicalizados profesionales a domicilio, complementados con alguna de las actividades siguientes: servicios de cuidados personales, ayuda domiciliaria y acompañamiento, las actividades de instituciones que prestan servicios de atención de la salud, con alojamiento, que carecen de una supervisión directa de médicos titulados, las actividades desarrolladas por profesionales que proporcionan «medicina tradicional» o «medicina alternativa».</t>
  </si>
  <si>
    <t>Pompas fúnebres y actividades relacionadas, se incluye la preparación de los muertos  para  el  entierro  o  la  cremación,  embalsamamiento  y  los  servicios mortuorios.</t>
  </si>
  <si>
    <t>Otros cultivos permanentes n.c.p., incluye empresas dedicadas a la industria de la producción de caucho natural o sintético.</t>
  </si>
  <si>
    <t>Actividades de apoyo a la agricultura, incluye la fumigación y fertilización aérea.</t>
  </si>
  <si>
    <t>Extracción de carbón de piedra y lignito</t>
  </si>
  <si>
    <t>Extracción de hulla (carbón de piedra)</t>
  </si>
  <si>
    <t>Extracción de hulla (carbón de piedra), incluye la extracción de diversos tipos de hulla: antracita, carbones bituminosos u otros tipos de carbón mineral por el método subterráneo comprende labores de acceso o desarrollo, de preparación, de  arranque  manual  con  pico  o  con  martillo  picador,  perforación  manual  y explosivos, perforación semimecanizada y explosivos, perforación mecanizada y explosivos y otros, y labores auxiliares</t>
  </si>
  <si>
    <t>Extracción de hulla (carbón de piedra), incluye la extracción de diversos tipos de hulla: antracita, carbones bituminosos u otros tipos de carbón mineral por el método, superficial o a cielo abierto.</t>
  </si>
  <si>
    <t>Extracción de hulla (carbón de piedra), incluye la explotación del mineral por el método de licuefacción, al igual que los procesos de beneficio como el lavado, el cribado (tamizado), la clasificación, la pulverización u otras actividades propias de la minería, la gasificación del carbón in situ.</t>
  </si>
  <si>
    <t>Extracción de hulla (carbón de piedra), incluye las operaciones para recuperar el carbón mineral de escombreras.</t>
  </si>
  <si>
    <t>Extracción de carbón lignito</t>
  </si>
  <si>
    <t>Extracción de carbón lignito, incluye la extracción de carbón lignito (carbón pardo), en minas subterráneas, incluso la minería a través de métodos de licuefacción.</t>
  </si>
  <si>
    <t>Extracción de carbón lignito, incluye la extracción de carbón lignito (carbón pardo) en minas a cielo abierto, incluso la minería a través de métodos de licuefacción.</t>
  </si>
  <si>
    <t>Extracción  de  carbón  lignito,  incluye  las  labores  de  lavado,  deshidratación, pulverización u otras operaciones.</t>
  </si>
  <si>
    <t xml:space="preserve">Extracción de petróleo crudo y gas natural </t>
  </si>
  <si>
    <t>Extracción de petróleo crudo</t>
  </si>
  <si>
    <t>Extracción de petróleo crudo, incluye extracción de petróleo crudo, condensado y bitumen  por  perforación  de  pozos  en  yacimientos  sobre  tierra  o  plataformas marinas, el drenado y separación de fracciones líquidas de hidrocarburos.</t>
  </si>
  <si>
    <t>Extracción  de  petróleo  crudo,  incluye  los  procesos  siguientes:  decantación, desalinización,  deshidratación,  estabilización,  eliminación  de  fracciones  muy livianas  y  otros  procesos,  siempre  y  cuando  no  alteren  las  propiedades fundamentales del producto.</t>
  </si>
  <si>
    <t>Extracción de petróleo crudo, incluye la extracción y producción de petróleo crudo, de esquistos y arenas bituminosas.</t>
  </si>
  <si>
    <t>Extracción de gas natural</t>
  </si>
  <si>
    <t>Extracción  de  gas  natural,  incluye  la  producción  de  hidrocarburos  crudos  en estado gaseoso (gas natural), el drenaje y separación de las fracciones líquidas, la desulfuración del gas.</t>
  </si>
  <si>
    <t>Extracción de gas natural, incluye la extracción de hidrocarburos condensados.</t>
  </si>
  <si>
    <t>Extracción  de  gas  natural,  incluye  la  extracción  de  hidrocarburos  líquidos obtenidos a través de licuefacción o pirolisis.</t>
  </si>
  <si>
    <t>Extracción de minerales de hierro</t>
  </si>
  <si>
    <t>Extracción del mineral de hierro, incluye la explotación de minas metálicas, tales como: magnetita, hematita, siderita y limonita.</t>
  </si>
  <si>
    <t>Extracción del mineral de hierro, incluye el beneficio, sinterizado y aglomeración de minerales de hierro.</t>
  </si>
  <si>
    <t>Extracción de minerales de uranio y torio, incluye la extracción de  minerales valorados principalmente por su contenido de uranio y de torio (pecblenda, etc.).</t>
  </si>
  <si>
    <t>Extracción de minerales de uranio y torio, incluye la producción de torta amarilla (yellowcake); que se obtiene de la concentración del óxido de uranio extraído de las minas</t>
  </si>
  <si>
    <t>Extracción de oro y otros metales preciosos, incluye la extracción de oro, plata y otros metales del grupo del platino (osmio, iridio, rodio, rutenio y paladio) en los lechos de los ríos y aluviones empleando barequeo, motobombas, draguetas, dragas, elevadores, monitores u otros.</t>
  </si>
  <si>
    <t>Extracción de oro y otros metales preciosos, incluye la extracción de los metales preciosos se realiza a través del método de veta o filón, que consiste en la extracción manual, mecanizada o semimecanizada de oro y de plata presentes en las rocas formando venas, vetas o filones; procesos de beneficio del mineral como la trituración y la molienda (pulverización) y otros procesos tales como lavado (mazamorreo).</t>
  </si>
  <si>
    <t>Extracción de oro y otros metales preciosos, incluye la extracción de oro o platino de aluviones (concentración de mineral en el lecho de los ríos), el cual se realiza por  diferentes  sistemas  de  extracción,  tales  como:  barequeo  (mazamorreo); pequeña  minería,  representada  por  grupos  de  trabajadores  que  utilizan motobombas, elevadores y draguetas; mediana minería, utilizando maquinaria como retroexcavadoras y buldózeres, y la gran minería que realiza la extracción de metales preciosos por medio de dragas de cucharas.</t>
  </si>
  <si>
    <t>Extracción de minerales de níquel, incluye la extracción de minerales valorados principalmente por su contenido de níquel, tales como: lateritas ferroniquelíferas, pentlandita y pirrotina para la obtención del ferroníquel.</t>
  </si>
  <si>
    <t>Extracción de otros minerales metalíferos no ferrosos n.c.p., incluye la extracción de todos los minerales de metales no ferrosos (excepto níquel, uranio, torio), minerales de aluminio (bauxita), cobre, cromo, manganeso, plomo, zinc, estaño, ferroaleaciones  (cobalto,  molibdeno,  tantalio,  vanadio),  antimonio,  arsénico, bismuto,  mercurio,  plomo,  selenio,  titanio,  tungsteno,  tierras  raras  u  otros minerales metalíferos no ferrosos incluso columbita y tantalita (coltán).</t>
  </si>
  <si>
    <t>Extracción de piedra, arena, arcillas, cal, yeso, caolín, bentonitas y similares</t>
  </si>
  <si>
    <t>Extracción  de  piedra,  arena,  arcillas  comunes,  yeso  y  anhidrita,  incluye  la extracción y la explotación de canteras para producir piedra para construcción y talla en bruto, tallada en masa o bajo forma de piedras groseramente desbastadas o simplemente cortadas mediante aserrado o por otros medios utilizados en las canteras para obtener productos tales como pizarra, mármol, granito y basalto.</t>
  </si>
  <si>
    <t>Extracción de piedra, arena, arcillas comunes, yeso y anhidrita, incluye extracción de yeso y anhidrita.</t>
  </si>
  <si>
    <t>Extracción  de  piedra,  arena,  arcillas  comunes,  yeso  y  anhidrita,  incluye  la extracción de arena de peña, la arena de río y las arenas lavadas y semilavadas. Las combinaciones en el sitio de acopio de los productos conocidos como roca muerta (mezcla de arena de peña y piedra). La extracción y preparación de las arcillas  utilizadas  principalmente  para  la  elaboración  de  productos  para construcción como ladrillos, tejas, tubos, etc.</t>
  </si>
  <si>
    <t>Extracción  de  piedra,  arena,  arcillas  comunes,  yeso  y  anhidrita,  incluye  las actividades  propias  de  las  explotaciones  de  tipo  empresarial,  es  decir,  los procesos de extracción, arranque, acumulación y cargue del producto arcilloso.</t>
  </si>
  <si>
    <t>Extracción  de  piedra,  arena,  arcillas  comunes,  yeso  y  anhidrita,  incluye  la actividad de explotación y extracción de arena de río, grava y gravilla, la cual va desde la colocación de tambres en los ríos, su acumulación en montones y su cargue en los vehículos de transporte. La actividad de mezcla manual en el sitio de acopio para producir compuestos conocidos como mixtos (mezcla de arena de río, grava y gravilla).</t>
  </si>
  <si>
    <t>Extracción de arcillas de uso industrial, caliza, caolín y bentonitas, incluye la extracción  de  caolín,  arcillas  grasas,  arcillas  refractarias,  bentonita,  arcillas blanqueadoras, arcillas misceláneas y otras de uso industrial, diferentes a las utilizadas en la elaboración de ladrillo, tejas y similares.</t>
  </si>
  <si>
    <t>Extracción  de  arcillas  de  uso  industrial,  caliza,  caolín  y  bentonitas,  incluye extracción a cielo abierto de caliza y dolomita sin calcinar (rocas carbonatadas), el transporte dentro y fuera de la mina, hasta el sitio de acopio.</t>
  </si>
  <si>
    <t>Extracción de arcillas de uso industrial, caliza, caolín y bentonitas, incluye la extracción subterránea de caliza y dolomita sin calcinar (rocas carbonatadas), el transporte dentro y fuera de la mina, hasta el sitio de acopio.</t>
  </si>
  <si>
    <t>Extracción de arcillas de uso industrial, caliza, caolín y bentonitas, incluye la extracción de arenas y gravas silíceas en agregados naturales de fragmentos de minerales y de rocas sin consolidar.</t>
  </si>
  <si>
    <t>Extracción de arcillas de uso industrial, caliza, caolín y bentonitas, incluye la extracción manual o mecánica y las operaciones de trituración, tamizado, lavado, mezcla y almacenamiento del material y las labores realizadas en cercanías al sitio de extracción.</t>
  </si>
  <si>
    <t>Extracción de arcillas de uso industrial, caliza, caolín y bentonitas, incluye la explotación a cielo abierto o el dragado de yacimientos bajo agua de depósitos sedimentarios  marinos  y  continentales  de  las  arenas  y  gravas  industriales relativas a esta clase.</t>
  </si>
  <si>
    <t>Extracción de arcillas de uso industrial, caliza, caolín y bentonitas, incluye algunos procesos de beneficio como trituración, molienda, clasificación y otros necesarios para mejorar la calidad y facilitar el transporte, siempre y cuando se hagan cerca al sitio de extracción y por cuenta del explotador.</t>
  </si>
  <si>
    <t>Extracción de esmeraldas, piedras preciosas y semipreciosas</t>
  </si>
  <si>
    <t>Extracción  de  esmeraldas,  piedras  preciosas  y  semipreciosas,  incluye  la extracción todas las variedades de esmeraldas en bruto, sin trabajar: simplemente hendidas o desbastadas, extracción de otras piedras preciosas (diamante, rubí, zafiro, entre otras) y semipreciosas en bruto, sin trabajar: simplemente hendidas o desbastadas</t>
  </si>
  <si>
    <t>Extracción de minerales para la fabricación de abonos y productos químicos, incluye la extracción de minerales de potasio, nitrógeno, fósforo y azufre nativo o combinado  con  otros  elementos  formando  sulfuros,  sulfatos  y  compuestos orgánicos, roca fosfórica, fosfatos naturales y sales de potasio naturales, sulfato y carbonato de bario naturales, entre otros, los minerales cuya explotación forma parte de esta clase pueden haber sido triturados, molidos, cribados y clasificados, siempre y cuando estos procesos se realicen como parte de la extracción y por cuenta del explotador.</t>
  </si>
  <si>
    <t>Extracción de minerales para la fabricación de abonos y productos químicos, incluye la extracción, transporte y trituración del mineral de mena como pirita, calcopirita, cinabrio, covelita, estibina, argentita, galena, esfalerita, tenardita y anhidrita, la extracción de fluorita o fluorespato.</t>
  </si>
  <si>
    <t>Extracción de minerales para la fabricación de abonos y productos químicos, incluye  la  extracción  de  minerales  ferrosos  valorados  principalmente  por  su contenido de pirita y pirrotina, que son sulfuros de hierro.</t>
  </si>
  <si>
    <t>Extracción de halita (sal), incluye la extracción de sal del subsuelo, la extracción de sal de roca (sal gema), la extracción de sal del subsuelo, incluso mediante disolución  con  agua  dulce  de  los  cloruros  solubles  contenidos  en  el  mineral extraído, dando lugar a una salmuera que es transportada por tubería (salmuera ducto)  a  una  segunda  planta  de  procesamiento  donde  se  inicia  el  proceso industrial  para  obtener  la  sal,  la  trituración,  la  purificación  y  la  refinación (cristalización) de sal cuando el proceso de refinación se lleva a cabo en el sitio de la extracción por el productor.</t>
  </si>
  <si>
    <t>Extracción  de  otros  minerales  no  metálicos  n.c.p.,  incluye  la  extracción  y aglomeración de turba.</t>
  </si>
  <si>
    <t>Extracción de otros minerales no metálicos n.c.p., incluye la extracción en minas y canteras de minerales y otros materiales n.c.p., extracción de feldespatos en especial las variedades ortoclasa, microclina, albita, oligoclasa y andesina, micas, los minerales principales del grupo de las micas son las moscovitas (mica blanca), la flogopita (mica ámbar) y la biotita (mica negra), magnesita, talco (esteatita), pumita, diatomitas llamadas también tierras de diatomácea, asfalto natural, rocas asfálticas,  bitumen  natural  sólido,  cuarzo  y  grafito  natural.  La  extracción  de asbestos, de los cuales el más importante es la variedad fibrosa de serpentina llamada crisólito.</t>
  </si>
  <si>
    <t>Actividades de servicios de apoyo para la explotación de minas y canteras</t>
  </si>
  <si>
    <t>Actividades de apoyo para la extracción de petróleo y de gas natural</t>
  </si>
  <si>
    <t>Actividades de apoyo para la extracción de petróleo y de gas natural, incluye servicios de exploración relacionados con la extracción de petróleo y gas, por ejemplo,  métodos  tradicionales  tales  como  el  muestreo  y  la  realización  de observaciones geológicas en los posibles yacimientos.</t>
  </si>
  <si>
    <t>Actividades de apoyo para la extracción de petróleo y de gas natural, incluye; la perforación dirigida y la reperforación, la perforación inicial, la erección, reparación y desmantelamiento de torres de perforación, la cementación de los tubos de encamisado de los pozos de petróleo y de gas; el bombeo de los pozos, el taponamiento y abandono de pozos, etc.</t>
  </si>
  <si>
    <t>Actividades de apoyo para la extracción de petróleo y de gas natural, incluye la licuefacción y la regasificación de gas natural.</t>
  </si>
  <si>
    <t>Actividades de apoyo para la extracción de petróleo y de gas natural, incluye los servicios de drenaje y de bombeo y sondeos para la extracción de petróleo o gas.</t>
  </si>
  <si>
    <t>Actividades de apoyo para la extracción de petróleo y de gas natural, incluye servicios de prevención y extinción de incendios en campos de petróleo y gas.</t>
  </si>
  <si>
    <t>Actividades de apoyo para otras actividades de explotación de minas y canteras</t>
  </si>
  <si>
    <t>Actividades de apoyo para otras actividades de explotación de minas y canteras a cambio de una retribución o por contrata, necesario para las actividades mineras de  las  divisiones  de  extracción  de  carbón  de  piedra  y  lignito,  extracción  de minerales metalíferos y extracción de otras minas y canteras, incluye los servicios de exploración; por ejemplo, métodos de prospección tradicionales, como la toma de muestras y la realización de observaciones geológicas en posibles sitios de explotación.</t>
  </si>
  <si>
    <t>Actividades de apoyo para otras actividades de explotación de minas y canteras, a cambio de una retribución o por contrata. Incluye los servicios de drenaje, bombeo y pruebas de perforación y sondeo.</t>
  </si>
  <si>
    <t>Tejeduría de productos textiles, incluye la fabricación de telas tejidas con hilados de fibras de vidrio.</t>
  </si>
  <si>
    <t>Aserrado, acepillado e impregnación de la madera, incluye las actividades de los aserraderos y plantas acepilladoras, el tableado, descortezado y desmenuzado de troncos, la transformación de madera rebanada o desenrollada de un espesor mayor al que se utiliza en los tableros contrachapados.</t>
  </si>
  <si>
    <t>Fabricación de partes y piezas de madera, de carpintería y ebanistería para la construcción, incluye fabricación, montaje, instalación de productos de madera utilizados  principalmente  en  la  industria  de  la  construcción,  como  tableros, armarios empotrados y artículos que formen parte de la estructura, instalación de partes o piezas de carpintería.</t>
  </si>
  <si>
    <t>Fabricación de partes y piezas de madera, de carpintería y ebanistería para la construcción, incluye la fabricación de casas y/o edificios prefabricados o de elementos similares constitutivos principalmente de madera.</t>
  </si>
  <si>
    <t>Fabricación de partes y piezas de madera, de carpintería y ebanistería para la construcción,  incluye,  la  fabricación  e  instalación  de  armazones  de  madera laminadas, encoladas y armazones de madera prefabricados con uniones de metal, prefabricados y divisiones de madera de carácter fijo.</t>
  </si>
  <si>
    <t>Fabricación de productos de hornos de coque</t>
  </si>
  <si>
    <t>Fabricación de productos de hornos de coque, incluye la producción de coque y semicoque  a  partir  de  la  hulla  y  el  lignito  ya  sea  en  grandes  baterías  de coquización o pequeños hornos de colmena, La producción de gas de coquería, aunque generalmente el funcionamiento de hornos de coque sea utilizado parcial o totalmente para el abastecimiento de los mismos hornos; La producción de alquitrán de hulla y de lignito crudo, brea y coque de brea, aglomeración de coque.</t>
  </si>
  <si>
    <t>Fabricación de productos de la refinación del petróleo, incluye la producción de combustibles  gaseosos  como  etano,  propano  y  butano.  Esta  mezcla  al comprimirla pasa al estado líquido y se conoce como gas licuado de petróleo (GLP). y combustibles líquidos como gasolinas, queroseno, diésel, bencina, etc.</t>
  </si>
  <si>
    <t>Fabricación de productos de la refinación del petróleo, incluye el procesamiento de  derivados  del  petróleo  tales  como  las  bases  lubricantes,  combustibles, disolventes, etcétera., mediante la adición de antioxidantes, anticorrosivos.</t>
  </si>
  <si>
    <t>Fabricación de productos de la refinación del petróleo, incluye el procesamiento y la mezcla de disolventes derivados del petróleo para la obtención de otros con propiedades y aplicaciones particulares como por ejemplo, thinner.</t>
  </si>
  <si>
    <t>Fabricación de productos de la refinación del petróleo, incluye la producción de productos  petroquímicos  e  industriales,  tales  como:  disolventes  alifáticos, benceno, tolueno y xilenos mezclados, propileno, ciclohexano, bases lubricantes, azufre petroquímico y arotar (alquitrán), entre otros.</t>
  </si>
  <si>
    <t>Fabricación de productos de la refinación del petróleo, incluye la fabricación y obtención de derivados de la refinación y purificación de las bases lubricantes como la vaselina, cera parafínica, parafina y ceras, la producción de aceite de alumbrado, grasas lubricantes y otros productos, a partir del petróleo crudo y de minerales  bituminosos  (excepto  el  carbón  o  hulla),  o  que  resultan  de  su procesamiento por destilación fraccionada, o extracción con solventes como el asfalto, ácidos nafténicos, etc.</t>
  </si>
  <si>
    <t>Fabricación   de   sustancias   y   productos   químicos   básicos,   incluye   el enriquecimiento  de  minerales  de  uranio  y  torio  y  producción  de  elementos combustibles   para   reactores   nucleares,   fabricación   y   preparación   de radiofármacos terapéuticos utilizados en medicina nuclear, instituciones o centros de ciencias nucleares o energías alternativas que manejen radioisótopos y manejo de residuos nucleares.</t>
  </si>
  <si>
    <t>Fabricación de sustancias y productos químicos básicos, incluye la fabricación y el enriquecimiento de minerales de uranio y torio y la producción de elementos combustibles para reactores nucleares, hidróxidos: soda cáustica, radiofármacos, sales orgánicas, fabricación de productos tóxicos y/o cáusticos.</t>
  </si>
  <si>
    <t>Fabricación de sustancias y productos químicos básicos, incluye la fabricación de hidrocarburos  saturados  aislados  y  sus  isótopos,  insaturados,  compuestos aromáticos (cíclicos insaturados como: benceno, tolueno, estireno), compuestos aromáticos (cíclicos insaturados como: benceno, tolueno, estireno); sus derivados halogenados  (cloruro  de  vinilo,  cloroformo),  derivados  sulfonados,  nitrados  o nitrosados,   etcétera,   sustancias   o   productos   químicos   que   pueden   ser cancerígenos, teratogénicos y/o mutagénicos.</t>
  </si>
  <si>
    <t>Fabricación de plásticos en formas primarias, incluye la fabricación de polímeros de etileno, propileno, estireno; policloruro de vinilo (PVC), teflón (politetrafluoruro de  etileno);  poliacetatos  de  vinilo,  resinas  acrílicas,  poliolefinas,  poliuretanos, resinas epóxicas, alquídicas, fenólicas y similares. La fabricación de poliacetales, resinas  alquídicas,  resina  de   poliésteres   y  poliéteres,   resinas  epóxicas, policarbonatos, poliamidas, amino-resinas, resinas fenólicas (baquelita), resinas urea-formol, poliuretanos, politerpenos sintéticos y siliconas.</t>
  </si>
  <si>
    <t>Fabricación de plásticos en formas primarias, incluye la fabricación de celulosa y sus    derivados    químicos    como    nitrocelulosa,    acetato    de    celulosa, carboximetilcelulosa, etc.</t>
  </si>
  <si>
    <t>Fabricación de caucho sintético en formas primarias líquidos y pastas (incluido el látex,  aunque  esté  prevulcanizado,  y  además  dispersiones  y  disoluciones), bloques  irregulares,  trozos,  balas,  polvo,  gránulos  y  masas  no  coherentes similares, incluye la producción de caucho sintético o gomas sintéticas a partir de aceite vegetal, en formas primarias como el facticio.</t>
  </si>
  <si>
    <t>Fabricación de caucho sintético en formas primarias, líquidos y pastas (incluido el látex,  aunque  esté  prevulcanizado,  y  además  dispersiones  y  disoluciones), bloques  irregulares,  trozos,  balas,  polvo,  gránulos  y  masas  no  coherentes similares, incluye la obtención de productos por mezclado de caucho sintético y caucho natural en formas primarias.</t>
  </si>
  <si>
    <t>Fabricación  de  plaguicidas  y  otros  productos  químicos  de  uso  agropecuario, incluye la preparación de insecticidas, raticidas, fungicidas, herbicidas, productos antigerminación de plantas y reguladores del crecimiento y demás productos agroquímicos n.c.p.</t>
  </si>
  <si>
    <t>Fabricación  de  plaguicidas  y  otros  productos  químicos  de  uso  agropecuario, incluye  la  producción  de  insecticidas  biológicos  o  bioinsecticidas,  cultivos artificiales de microorganismos para mejoramiento de cultivos agrícolas;</t>
  </si>
  <si>
    <t>Fabricación de otros productos químicos n.c.p., incluye la fabricación, depósito y venta  de  los  explosivos  y  pólvoras  preparados  a  partir  de  azufre,  nitratos, nitrocelulosa,  trinitrotolueno  (TNT),  nitroglicerina,  pólvora  sin  humo,  pólvoras propulsoras,   incluso   propergoles   (combustibles   para   cohetes),   productos pirotécnicos  como  antorchas,  encendedores,  teas,  etc.,  otros  preparados explosivos  como  mechas  detonadoras,  de  seguridad  y  mechas  lentas  (o  de minería), cápsulas y cebos fulminantes, etc.</t>
  </si>
  <si>
    <t>Fabricación de otros productos químicos n.c.p, incluye la fabricación de fuegos artificiales,   productos   pirotécnicos,   explosivos   y   pólvoras,   preparaciones anticongelantes y de antidetonantes.</t>
  </si>
  <si>
    <t>Fabricación de vidrio y productos de vidrio, incluye fabricación de vidrio, productos de vidrio en masa y bajo otras formas, trabajado o no, incluidos las láminas, las planchas y los tubos o las varillas; botellas, frascos y otros envases de vidrio o cristal; vidrio plano de distintas características físicas incluso vidrio con armado de alambre y vidrio coloreado o teñido; cristalería de laboratorio como cajas para el cultivo de microorganismos (caja de Petri), buretas, campanas especiales y cuentagotas generalmente trabajados en vidrio especial, cristalería higiénica y farmacéutica como irrigadores, lavaojos, inhaladores, etc.</t>
  </si>
  <si>
    <t>Fabricación de vidrio y productos de vidrio, incluye la fabricación de aislantes de vidrio y accesorios aislantes de vidrio, fabricación de fibras de vidrio (incluso lana de vidrio) e hilados de fibras de vidrio. Productos no tejidos de fibra de vidrio como esteras, colchones de aislamiento termoacústico, tapetes, paneles, tableros y artículos similares.</t>
  </si>
  <si>
    <t>Fabricación de cemento y yeso, incluye la fabricación de clinkers y cementos hidráulicos, incluidos cemento portland, cemento aluminoso, cemento de escorias y cemento hipersulfatado; yesos a partir de yeso calcinado y/o sulfato de calcio.</t>
  </si>
  <si>
    <t>Fabricación de artículos de hormigón, cemento y yeso, incluye la fabricación de artículos de asbesto -cemento, fibrocemento de celulosa o materiales similares como:  láminas  lisas  y  onduladas,  tableros,  losetas,  tubos,  tanques  de  agua, cisternas, lavabos, lavaderos, cántaros, marcos para ventanas y otros artículos.</t>
  </si>
  <si>
    <t>Corte, tallado y acabado de la piedra, incluye el corte, tallado y acabado de la piedra  para  la  construcción  de  edificios,  carreteras,  muebles  de  piedra, monumentos funerarios, estatuas (no originales artísticas), andenes, techos y otros usos.</t>
  </si>
  <si>
    <t>Fabricación  de  otros  productos  minerales  no  metálicos  n.c.p.,  incluye  la fabricación de productos de lana de vidrio; materiales aislantes de origen mineral: lana  de  escorias,  lana  de roca  y  otras  lanas  minerales similares,  vermiculita dilatada, arcillas dilatadas, materiales similares para aislamiento térmico o sonoro y para absorber el sonido.</t>
  </si>
  <si>
    <t>Fabricación  de  otros  productos  minerales  no  metálicos  n.c.p.,  incluye,  la fabricación de hilas, hilados y telas de asbesto, materiales de fricción sobre una base de asbesto; cordones y cordeles; elaborados con telas de asbesto como prendas de vestir, cubrecabezas, calzado, papel, fieltro, etc.;  de otras sustancias minerales y de celulosa, combinados o no con otros materiales como por ejemplo, placas, bandas, etc.</t>
  </si>
  <si>
    <t>Industrias básicas de hierro y de acero</t>
  </si>
  <si>
    <t>Industrias básicas de hierro y de acero,  incluye el funcionamiento de los altos hornos, hornos eléctricos, convertidores de acero, coladas continuas,  talleres y/o trenes de laminado  y de  acabado, bancos de  trefilación;  las  operaciones de conversión por reducción del mineral de hierro en altos hornos y convertidores de oxígeno;  o  de  escoria  o  chatarra  ferrosa  en  hornos  eléctricos;  o  por  directa reducción  del  mineral  de  hierro  sin  fusión  para  obtener  acero  en  bruto;  la refundición de lingotes de chatarra, de hierro o acero.</t>
  </si>
  <si>
    <t>Industrias básicas de hierro y de acero, incluye la producción de ferroaleaciones, la fabricación de hierro granular (granalla) y polvo de hierro; producción de arrabio y hierro en lingotes, bloques y en otras formas primarias, incluso hierro especular; producción de palanquillas, tochos, barras, palastros u otras formas de hierro, acero o acero de aleación en estado semiacabado.</t>
  </si>
  <si>
    <t>Industrias básicas de hierro y de acero, incluye la producción de coque, cuando constituye una actividad integrada a los procesos metalúrgicos (alto horno) para la obtención de acero.</t>
  </si>
  <si>
    <t>Industrias básicas de hierro y de acero, incluye la producción de acero mediante procesos neumáticos o de cocción; lingotes de acero o de acero de aleación y de otras formas primarias de acero.</t>
  </si>
  <si>
    <t>Industrias básicas de hierro y de acero, incluye la fabricación de productos de hierro, acero y acero de aleación, laminados, estirados, trefilados, extrudidos, entre otros procesos de manufactura.</t>
  </si>
  <si>
    <t>Industrias  básicas  de  hierro  y  de  acero,  incluye  la  producción  de  productos ferrosos mediante reducción directa de hierro y de otros productos de hierro esponjoso. La producción de hierro de pureza excepcional mediante electrólisis u otros procesos químicos.</t>
  </si>
  <si>
    <t>Industrias básicas de otros metales no ferrosos, incluye la producción de metales comunes no ferrosos (aluminio, plomo, cinc, estaño, cromo, manganeso, níquel, entre otros) utilizando mineral en bruto, mineral en mata, otras materias primas intermedias entre el mineral en bruto y el metal (por ejemplo, alúmina), o desechos y chatarra de este tipo de metales; alúmina, matas de cobre, y matas de níquel.</t>
  </si>
  <si>
    <t>Industrias  básicas  de  otros  metales  no  ferrosos,  incluye  las  operaciones  de fundición,  de  refinación  electrolítica  o  de  otra  índole  para  producir  metales comunes no ferrosos sin labrar o trabajar; la fundición y la refinación de níquel, cobre, plomo, cromo, manganeso, cinc, aluminio, estaño u otros metales comunes no ferrosos y aleaciones de esos metales.</t>
  </si>
  <si>
    <t>Industrias básicas de otros metales no ferrosos, incluye la fundición y la refinación de uranio, la producción de uranio metálico a partir de la pechblenda (dióxido de uranio) o de otros minerales.</t>
  </si>
  <si>
    <t>Fundición de metales</t>
  </si>
  <si>
    <t>Fundición de hierro y de acero, incluye las actividades de talleres de fundición de hierro y de acero tales como: modelación, moldeado, fundición y colada, limpieza y acabados, tratamiento térmico del hierro o acero, entre otras actividades; la fabricación de productos semiacabados y acabados a partir de la fundición de: hierro blanco, hierro gris, hierro de grafito, hierro nodular o hierro dúctil, hierro maleable, acero.</t>
  </si>
  <si>
    <t>Fundición de hierro y de acero, incluye la fabricación de tubos, caños y perfiles huecos y las conexiones de tubos o caños en hierro fundido, hierro gris, hierro dúctil, hierro maleable o acero de fundición; fabricación de tubos y caños de acero sin costura por fundición centrífuga, y accesorios para tubería en acero fundido; fabricación de piezas de acero con geometrías complejas por medio de la técnica de microfundición.</t>
  </si>
  <si>
    <t>Fundición de metales no ferrosos,  incluye las actividades de talleres de fundición de metales no ferrosos,  tales como: modelación, moldeado, fundición y colada, limpieza  y  acabados,  tratamiento  térmico  del  metal,  entre  otras  actividades; fabricación de productos semi acabados y acabados a partir de la fundición de aluminio, magnesio, titanio, cinc, entre otros metales no ferrosos y de la aleación de estos metales; la fabricación de piezas a partir de la fundición de metal de alta y baja densidad, y de piezas con geometrías complejas por medio de la técnica de microfundición.</t>
  </si>
  <si>
    <t>Fabricación de productos metálicos para uso estructural, incluye la fabricación, erección o montaje de estructuras metálicas y construcciones prefabricadas de metal a partir de piezas de fabricación propia; la fabricación de edificaciones y componentes prefabricados en metal (ej.: casetas de obra, oficinas, bodegas, hangares,  elementos  modulares  para  exposiciones,  entre  otros);  estructuras metálicas o armazones, partes de estructuras metálicas, elaboradas de acero y productos  similares  tales  como  puentes  y  secciones  de  puentes,  torres,  por ejemplo, para la extracción en pozos de minas, torres eléctricas, entre otros; columnas,  vigas,  andamiajes  tubulares,  armaduras,  arcos,  cabios,  es  decir, listones atravesados a las vigas para formar suelos y techos; castilletes para bocas  de  pozos,  soportes  telescópicos,  compuertas  de  esclusas,  muelles, espigones.</t>
  </si>
  <si>
    <t>Fabricación de tanques, depósitos y recipientes de metal, excepto los utilizados para el envase o transporte de mercancías, incluye la fabricación de recipientes de  metal  generalmente  cilíndricas  (tubos  o  botellas),  para  gas  comprimido  o licuado (oxígeno líquido, nitrógeno líquido), de cualquier capacidad; calderas y radiadores  para  calefacción  central,  las  que  se  utilizan,  por  ejemplo,  para calefacción  de  las  viviendas,  fábricas,  invernaderos,  entre  otros;  tanques, cisternas o recipientes similares de metal utilizados habitualmente como equipo fijo para el almacenamiento o la producción de los establecimientos industriales. Fabricación de cubas y tanques sin accesorios térmicos y metálicos.</t>
  </si>
  <si>
    <t>Fabricación de generadores de vapor, excepto calderas de agua caliente para calefacción central, incluye la fabricación de calderas generadoras de vapor de agua y de otros vapores de mediana y alta potencia que permiten aumento de las presiones del orden de 2000 libras.</t>
  </si>
  <si>
    <t>Fabricación de generadores de vapor, excepto calderas de agua caliente para calefacción central, incluye la fabricación de piezas para calderas marinas y de potencia,   equipos   auxiliares   para   calderas   tales   como   condensadores, economizadores de agua para su calentamiento previo; recalentadores, cilindros recolectores que recogen el vapor de un grupo de calderas; acumuladores de vapor, es decir, grandes depósitos cilíndricos de acero en los que se acumula una reserva de vapor. Asimismo, se incluyen los deshollinadores, recuperadores de gases  y  dispositivos  sacabarros;  todos  estos  accesorios  se  fabrican  con  las mismas técnicas y materiales que los de la caldera.</t>
  </si>
  <si>
    <t>Fabricación de generadores de vapor, excepto calderas de agua caliente para calefacción central, incluye la fabricación de reactores nucleares para todos los fines, menos para la separación de isótopos.</t>
  </si>
  <si>
    <t>Fabricación de armas y municiones, incluye la fabricación de armamento pesado (piezas de artillería, cañones móviles, incluidos aquellos montados en vagones de ferrocarril,  lanzallamas,  lanzacohetes,  lanzamisiles  y  lanzaproyectiles;  tubos lanzatorpedos, ametralladoras pesadas, entre otros).</t>
  </si>
  <si>
    <t>Fabricación de armas y municiones, incluye la fabricación de misiles balísticos de corto y mediano alcance, cohetes de combate y proyectiles para tanques de guerra.</t>
  </si>
  <si>
    <t>Fabricación de armas y municiones, incluye la fabricación de aparatos explosivos tales como bombas, granadas de mano, granadas de fusil, granadas de gas, granadas incendiarias y similares, minas y torpedos.</t>
  </si>
  <si>
    <t>Forja,  prensado,  estampado  y  laminado  de  metal;  pulvimetalurgia,  incluye  la fabricación de artículos metálicos, acabados o semiacabados, mediante forja, prensado,  estampado  o  laminado  por  medio  de  procesos  en  que  se  utilizan rodillos  de  compresión  o  procesos  de  pulvimetalurgia,  sinterización  o  a compresión.</t>
  </si>
  <si>
    <t>Tratamiento y revestimiento de metales, mecanizado, incluye procedimientos de limpieza con chorro de arena; los procesos de reducción de masa de metales como taladrado, torneado, limado, cepillado, fresado, erosión, triturado, aserrado, entre otros procesos de arranque de viruta o de abrasión; El corte y grabado de metales mediante el uso de rayos láser.</t>
  </si>
  <si>
    <t>Fabricación de otros productos elaborados de metal n.c.p., incluye la fabricación de cajas de caudales, cajas fuertes, pórticos y puertas de cámaras blindadas, acorazadas o reforzadas, entre otros. La fabricación de piezas y accesorios para vías  de  ferrocarril  y  de  tranvía  ensambladas  y  fijadas  (por  ejemplo,  carriles ensamblados, plataformas giratorias, potros de contención, entre otros).</t>
  </si>
  <si>
    <t>Fabricación  de  equipo  de  irradiación  y  equipo  electrónico  de  uso  médico  y terapéutico, incluye fabricación  y mantenimiento   de aparatos, de  irradiación, electro médicos y electro terapéuticos, industriales, científicas y de investigación, generadores     de     alta     tensión     (cuando     presentan     características radiológicas);paneles,  mesas  y  pantallas  radiológicas  de  control  y  artefactos similares, tales como equipos de imágenes de resonancia magnética; de escáner CT  (tomografía  Computarizada);  escáner  PET  (Tomografía  por  Emisión  de Positrones); equipos MRI (Imagen por Resonancia Magnética); equipos médicos láser.</t>
  </si>
  <si>
    <t>Fabricación de motores, turbinas y partes para motores de combustión interna, incluye la fabricación de turbinas de vapor de agua, hidráulicas, eólicas, a gas, turbo calderas y máquinas de vapor estáticas con caldera integral, reconstrucción y mantenimiento de turbinas, turbocalderas y máquinas de vapor estáticas con caldera integral, excepto los turbopropulsores de reacción o de hélice, para la propulsión de aeronaves.</t>
  </si>
  <si>
    <t>Fabricación de equipos de potencia hidráulica y neumática incluye la fabricación de componentes para equipos de potencia hidráulica y neumática (incluyendo bombas  y  motores  hidráulicos,  cilindros  hidráulicos  y  neumáticos,  válvulas, mangueras, empalmes y accesorios hidráulicos y neumáticos); de dispositivos de preparación de aire para uso en sistemas neumáticos; por ejemplo, los filtros desunificadores para sistemas neumáticos e hidráulicos y dispositivos de limpieza de  aire;  de  sistemas  de  propulsión  hidráulica  o  neumática;  de  equipo  de transmisión hidráulica.</t>
  </si>
  <si>
    <t>Fabricación de otras bombas, compresores, grifos y válvulas incluye la fabricación de bombas de aire y vacío, compresores de aire u otros gases, La fabricación de bombas para líquidos, diferentes de las bombas hidráulicas, que tengan o no dispositivos de medición, incluso bombas de mano y bombas para motores de combustión  interna  de  émbolo  (bombas  de  aceite,  agua  y  combustible  para vehículos  automotores),  bombas  para  impeler  hormigón  y  otras  bombas,  La fabricación de grifos, llaves de paso, válvulas y accesorios similares metálicos o de plástico para tubos, calderas, tanques, cubas y artefactos similares, incluso válvulas  reductoras  de  presión  y  válvulas  reguladas  termostáticamente,   La fabricación de bombas manuales;  La fabricación de grifos y válvulas sanitarios, la fabricación de grifos y válvulas de calefacción.</t>
  </si>
  <si>
    <t>Fabricación  de  cojinetes,  engranajes,  trenes  de  engranajes  y  piezas  de transmisión incluye la fabricación de cojinetes de bola y de rodillo, incluso bolas, agujas, rodillos, anillos de rodadura, anillos de sujeción y otras partes de cojinetes; La fabricación de equipo mecánico de todo tipo de material para la transmisión: manivelas; árboles de transmisión, chumaceras, cajas de cojinetes y cojinetes simples para ejes, engranajes, trenes de engranajes, ruedas de fricción; cajas de engranajes y otros dispositivos para cambios de marchas; embragues, incluso embragues centrífugos automáticos y embragues de aire comprimido; volantes, acoplamientos de árboles, fabricación de poleas; La fabricación de partes internas del motor, tales como árboles de levas, cigüeñales y volantes, empleados en todo tipo  de  motores  de  combustión  interna,  incluso  para  vehículos  automotores, aeronaves y motocicletas;  La fabricación de cadenas de eslabones articulados y cadenas de transmisión de potencia mecánica.</t>
  </si>
  <si>
    <t>Fabricación de equipos de elevación y manipulación, incluye la fabricación de máquinas para mover físicamente materiales, mercancías y personas distintas de los vehículos de circulación por carretera; maquinaria sencilla o compleja, para acción  continua  o  intermitente,  estacionaria  o  móvil,  y  máquinas  montadas permanentemente en bastidores con ruedas; polipastos y elevadores, cabrias y cabrestantes, gatos; grúas de brazo móvil, grúas corrientes, incluso grúas de cable, bastidores, elevadores móviles, camiones de pórtico alto, estén provistos o no  de  una  grúa  u  otro  equipo  de  elevación   o  manipulación,  y  sean autopropulsadas o no, como las que se utilizan en fábricas, almacenes, muelles, andenes de ferrocarril y otros lugares, incluso tractores para uso en los andenes de  las  estaciones  ferroviarias;  otra  maquinaria  para  elevación,  manipulación, carga o descarga (por ejemplo, montacargas, ascensores, elevadores de líquidos, bandas transportadoras); carretillas de faena, estén provistas o no de equipo de elevación o manipulación, y sean autopropulsadas o no, como las que se utilizan en fábricas (incluidas carretillas y carros de mano).</t>
  </si>
  <si>
    <t>Fabricación de equipos de elevación y manipulación, incluye la fabricación de teleféricos,  transportadores  por  cable  y  funiculares;  escaleras  mecánicas  y pasarelas  móviles;  manipuladores  mecánicos  y  robots  industriales  diseñados específicamente   para   elevación,   especiales   de   equipo   de   elevación   y manipulación  carga  y  descarga;  partes  especiales  de  equipo  de  elevación  y manipulación, incluso como cangilones, cucharas y pinzas, excepto palas para topadoras, angulares o no.</t>
  </si>
  <si>
    <t>Fabricación de otros tipos de maquinaria y equipo de uso general n.c.p., incluye fabricación de calandrias y otras máquinas de laminado, diseño y montaje de calefacción   y/o   refrigeración,   fabricación   de   aparatos   autónomos   de acondicionamiento  de  aire,  intercambiadores  de  calor,  equipos  para  impeler, esparcir y asperjar líquidos y polvos.</t>
  </si>
  <si>
    <t>Fabricación de otros tipos de maquinaria y equipo de uso general n.c.p., incluye fabricación de máquinas de limpieza mediante aspersión de arena a presión, de limpieza a vapor y otras máquinas similares de proyección a chorro,</t>
  </si>
  <si>
    <t>Fabricación de otros tipos de maquinaria y equipo de uso general n.c.p., incluye la  fabricación  de  plantas  destiladoras  y  rectificadoras  para  las  refinerías  de petróleo,  la  industria  química,  la  industria  de  elaboración  de  bebidas,  etc. Gasógenos de gas pobre y gas de agua, y gasógenos de acetileno.</t>
  </si>
  <si>
    <t>Fabricación de otros tipos de maquinaria y equipo de uso general n.c.p., incluye la  fabricación  de  tanques,  cisternas  y  contenedores  provistos  de  dispositivos mecánicos o térmicos, balanzas para vehículos.</t>
  </si>
  <si>
    <t>Fabricación  de  máquinas  formadoras  de  metal  y  de  máquinas  herramienta, incluye la fabricación de máquinas herramienta que usan como medio de trabajo rayo láser, ondas ultrasónicas, chorro de plasma, pulso magnético,  laminado a presión, taladradoras rotatorias y de percusión, prensas hidráulicas, la fabricación de   prensas   para   la   fabricación   de   tableros   de   partículas   y   fibras   de contrachapados u otros materiales leñosos para la construcción, y otra maquinaria y equipo para trabajar la madera o el corcho.</t>
  </si>
  <si>
    <t>La fabricación de máquinas y equipo para la manipulación de metales en caliente: convertidores,  lingoteras,  calderos  de  colada  y  máquinas  de  fundir  del  tipo utilizado en la metalurgia o en talleres de fundición de metales. La fabricación de máquinas laminadoras de metal y sus rodillos.</t>
  </si>
  <si>
    <t>Fabricación de maquinaria para explotación de minas y canteras y para obras de construcción, incluye la fabricación de maquinaria de elevación y manipulación, equipo para perforar e hincar destinados o no, a usos subterráneos, ascensores de acción continua o equipo de cintas o bandas transportadoras; La fabricación de  máquinas  para  hincar  y  arrancar  pilotes,  y  máquinas  compactadoras; mezcladoras de hormigón y mortero, máquinas de moldeamiento, extrusoras, tractores de oruga utilizados en la construcción, máquinas para movimiento de tierra. La fabricación de máquinas utilizadas en la construcción no clasificadas ni incluidas en otra parte: esparcidoras de hormigón, equipo de construcción de carreteras  (por  ejemplo,  esparcidoras  de  asfalto),  maquinaria  y  equipo  para pavimentar  con  hormigón  (estriadoras,  alisadoras,  escaqueadoras),  etc.-,  la fabricación de palas para topadoras corrientes y de pala angular y otras partes especiales de las máquinas mencionadas anteriormente.</t>
  </si>
  <si>
    <t>Fabricación de maquinaria para explotación de minas y canteras y para obras de construcción,  incluye  la  fabricación  de  maquinaria  para  el  tratamiento  de minerales  mediante:  cribado,  clasificación,  separación,  lavado,  trituración, pulverización, mezcla, amasado y procesos similares, incluso mezcladoras de hormigón y mortero, máquinas de moldeamiento, extrusoras, etc.; La fabricación de tractores de oruga y tractores utilizados en la construcción o en la explotación de  minas.  La  fabricación  de  topadoras  corrientes  y  de  pala  angular  y  otras máquinas  para  movimiento  de  tierra,  autopropulsadas  o  no;  explanadoras, niveladoras, traíllas, palas mecánicas, excavadoras, cargadoras de cucharón, apisonadoras y aplanadoras.</t>
  </si>
  <si>
    <t>Construcción de barcos y otras embarcaciones</t>
  </si>
  <si>
    <t>Construcción  de  barcos  y  de  estructuras  flotantes,  incluye  construcción  de embarcaciones diseñadas para la navegación marítima, costera o fluvial tales como: barcos (excepto yates y otras embarcaciones para deportes o recreo), incluida la fabricación de secciones de buques y barcos; sillas y asientos utilizados en embarcaciones y estructuras flotantes; buques, embarcaciones de fondeo fijo (por ejemplo: barcos faros); aerodeslizadores (excepto los de tipo recreativo); embarcaciones  para  uso  comercial  (barco  transbordador  o  ferry,  barcos mercantes,  petroleros,  remolcadores,  entre  otros)  o  para  el  transporte  de pasajeros, particularmente las embarcaciones de usos múltiples; barcos para pesca y embarcaciones pesqueras para el procesamiento de pescado (barcos factoría).</t>
  </si>
  <si>
    <t>Construcción de barcos y de estructuras flotantes, incluye la construcción de buques de guerra o combate, embarcaciones navales auxiliares y artefactos, como los barcos para el transporte de tropas (nodrizas), y barcos hospitales y logísticos; estructuras flotantes: puertos flotantes, pontones, balsas inflables para uso  no  recreativo,  diques  flotantes,  plataformas  de  perforación  flotante  o sumergible, pistas flotantes, barcazas, boyas, embarcaderos, depósitos flotantes, grúas flotantes, entre otros; reconstrucción o conversión de embarcaciones o estructuras flotantes.</t>
  </si>
  <si>
    <t>Construcción de barcos y de estructuras flotantes, incluye la construcción de embarcaciones no motorizadas para transporte de carga en puertos (por ejemplo, gabarras); embarcaciones cuyo uso principal no es la navegación (por ejemplo, dragas); embarcaciones diseñadas o equipadas para la investigación científica</t>
  </si>
  <si>
    <t>La construcción de embarcaciones de recreo equipadas con motor dentro o fuera de borda, o impulsadas por el viento, por canaletes o por remos como yates, pequeñas motonaves, barcos para pesca deportiva, botes de remo, canoas, botes y  balsas  inflables  de  recreo  o  deporte;  de  aerodeslizadores  de  recreo;  de chalanas, esquifes, botes salvavidas a remo, cúteres, kayacs, canoas, botes de carrera, botes de pedal, entre otros.</t>
  </si>
  <si>
    <t>La reconstrucción o conversión de embarcaciones de recreo y deporte, realizada en fábrica.</t>
  </si>
  <si>
    <t>Fabricación de vehículos militares de combate</t>
  </si>
  <si>
    <t>Fabricación de vehículos militares de combate, incluye la fabricación de tanques para combate, vehículos militares anfibios blindados y otros vehículos militares para combate y abastecimiento.</t>
  </si>
  <si>
    <t>Mantenimiento y reparación especializado de maquinaria y equipo, incluye el mantenimiento y reparación de turbinas para la generación de energía y calor, bombas  y  equipo  hidráulico  o  conexo  de  propulsión  de  fluidos,  maquinaria agrícola, silvícola y para la explotación y tratamiento de la madera; maquinaria para la metalurgia; maquinaria para la minería, la construcción y para los campos petrolíferos y de gas.</t>
  </si>
  <si>
    <t>Mantenimiento y reparación especializada de equipo electrónico y óptico, incluye el mantenimiento y reparación a cambio de una retribución o por contrata de equipos de irradiación electromédico y electroterapéutico; equipo de resonancia magnética de imágenes; equipo médico de ultrasonido; marcapasos y equipos de electrocardiografía;  audífonos  para  personas  con  alteración  auditiva;  equipos electro médicos de endoscopia; aparatos de irradiación.</t>
  </si>
  <si>
    <t>Mantenimiento y reparación especializada de equipos eléctricos, incluye equipos de  distribución,  transmisión  y  control  de  energía,  almacenamiento  eléctrico, transformadores eléctricos.</t>
  </si>
  <si>
    <t>Instalación especializada de maquinaria y equipo industrial, incluye instalación especializada realizada cambio de una retribución o por contrata de  maquinaría agropecuaria y forestal; maquinaría  para la minería y la construcción, maquinas formadoras  de  metal  y  de  máquinas  herramienta;  maquinaria  y  equipo  para elaboración  de  alimentos,  bebidas  y  tabaco,    maquinaria  y  equipo  para elaboración  de  productos  textiles,  prendas  de  vestir  y  cueros,  equipo  de irradiación y electro médico, motores para buques o locomotoras y turbinas para la generación de energía y calor, equipos de potencia hidráulica y neumática, hornos, hogares y quemadores industriales, equipo de elevación y manipulación de uso industrial, desmantelado o desguace a gran escala de maquinaria y equipo industrial, las actividades de mecánicos  instaladores, montaje de máquinas.</t>
  </si>
  <si>
    <t>La actividad de personas naturales o jurídicas que producen energía eléctrica y tienen por lo menos una planta y/o unidad de generación conectada al Sistema Interconectado  Nacional,  bien  sea  que  desarrollen  esa  actividad  en  forma exclusiva o en forma combinada con otra u otras actividades del sector eléctrico, cualquiera de ellas sea la actividad principal.</t>
  </si>
  <si>
    <t>La  gestión  de  las  instalaciones  de  generación  de  energía  eléctrica,  ya  sean térmicas, hidroeléctricas, de turbina de gas, de diésel y de energías renovables (obtenidas de fuentes naturales virtualmente inagotables, unas por la inmensa cantidad de energía que contienen, y otras porque son capaces de regenerarse por medios naturales, ejemplo: la energía eólica, solar, etc.).</t>
  </si>
  <si>
    <t>La cogeneración que consiste en el proceso de producción combinada de energía eléctrica y energía térmica, que hace parte integrante de una actividad productiva, destinadas ambas al consumo propio o de terceros y destinadas a procesos industriales o comerciales.</t>
  </si>
  <si>
    <t>Transmisión de energía eléctrica, incluye el transporte de energía por sistemas de transmisión  y  la  operación,  mantenimiento  y  expansión  de  sistemas  de transmisión, por cables soportados por torres metálicas o postes con tensiones ≥ a 220 KV, desde las instalaciones de generación hasta el sistema de distribución.</t>
  </si>
  <si>
    <t>Distribución de energía eléctrica, incluye el transporte de energía eléctrica a través de una red a voltajes inferiores a 220 kv, en forma exclusiva o combinada por líneas,  postes,  contadores,  transformadores,  cables  e  instalaciones  eléctricas desde la central eléctrica o del sistema de transmisión hasta el consumidor.</t>
  </si>
  <si>
    <t>Tratamiento  y  disposición  de  desechos  peligrosos,  incluye  la  remoción  y  el tratamiento previos a la disposición de desechos peligrosos sólidos o no sólidos, desechos  explosivos,  oxidantes,  inflamables,  tóxicos,  irritantes,  cancerígenos, corrosivos o infecciosos y otras sustancias, y preparaciones perjudiciales para la salud humana y el medio ambiente, remoción y el almacenamiento de desechos nucleares radioactivos procedentes de hospitales, de animales vivos o muertos contaminados  (tóxicos)  y  otros  desechos  contaminantes,  la  disposición  de artículos usados tales como refrigeradores, con el objeto de eliminar los desechos peligrosos, la eliminación de desechos de la industria farmacéutica.</t>
  </si>
  <si>
    <t>Recuperación  de  materiales,  incluye  procesamiento  de  desechos  metálicos, chatarra y otros artículos para convertirlos en materias primas secundarias.  Por lo general mediante procesos de transformación mecánicos o químicos. Incluye la recuperación, separación y clasificación en categorías distintas de materiales recuperables mezclados, como: productos metalúrgicos y metalmecánicos, de hierro, acero y de otros metales no ferrosos.</t>
  </si>
  <si>
    <t>Actividades de saneamiento ambiental y otros servicios de gestión de desechos</t>
  </si>
  <si>
    <t>Actividades de saneamiento ambiental y otros servicios de gestión de desechos, incluye la descontaminación de suelos y aguas subterráneas en el lugar de la contaminación, ya sea in situ (en el sitio) o ex situ (fuera del lugar), usando métodos biológicos, químicos o mecánicos, sitios industriales, incluso plantas nucleares y alrededores, limpieza de aguas superficiales; limpieza de derrames de petróleo y otros contaminantes en tierra, en aguas superficiales, mares y océanos, incluso áreas costeras, la disminución de asbesto, pintura con plomo y otros materiales tóxicos, la remoción de minas terrestres y artefactos similares (incluso  su  detonación),  y  otras  actividades  especializadas  de  control  de  la contaminación.</t>
  </si>
  <si>
    <t>Construcción de edificios residenciales, incluye la construcción de todo tipo de edificios residenciales, casas y edificios, montaje de cubiertas metálicas, puertas, ventanas,  construcciones  prefabricadas,  reforma  o  renovación  de  estructuras residenciales existentes.</t>
  </si>
  <si>
    <t>Construcción de edificios no residenciales, incluye construcción de todo tipo de edificios  no  residenciales,  reforma  o  renovación  de  estructuras  existentes, construcciones prefabricadas.</t>
  </si>
  <si>
    <t>Construcción  de  edificios  no  residenciales,  incluye  montaje  de  cubiertas metálicas, puertas, ventanas y demás elementos metálicos.</t>
  </si>
  <si>
    <t>Construcción de carreteras y vías de ferrocarril</t>
  </si>
  <si>
    <t>Construcción  de  carreteras  y  vías  de  ferrocarril,  incluye  la  construcción, conservación y reparación de carreteras, calles y otras vías, puentes y viaductos, túneles, líneas de ferrocarril y de metro, pistas de aeropuertos.</t>
  </si>
  <si>
    <t>Construcción de carreteras y vías de ferrocarril, incluye las obras de superficie en calles, carreteras, autopistas, puentes o túneles como asfaltado, pintura y otros tipos de marcado e instalación de barreras de emergencia, señales de tráfico similares y otros trabajos de acondicionamiento.</t>
  </si>
  <si>
    <t>Construcción de proyectos de servicio público</t>
  </si>
  <si>
    <t>Construcción de proyectos de servicio público, incluye la construcción de obras de ingeniería civil relacionadas con tuberías de larga distancia, líneas transmisión de  energía  eléctrica  y  comunicaciones,  tuberías  urbanas,  líneas  urbanas  de transmisión de energía eléctrica y comunicaciones; obras auxiliares en zonas urbanas.  Construcción  de  conductos  principales  y  acometidas  de  redes  de distribución de agua. Sistemas de riego (canales).</t>
  </si>
  <si>
    <t>Construcción  de  otras  obras  de  ingeniería  civil,  incluye  la  construcción, conservación y reparación de instalaciones industriales (excepto edificios) como refinerías, fábricas de productos químicos, vías de navegación, obras portuarias y  fluviales,  puertos  deportivos,  instalaciones  deportivas  o  de  esparcimiento, esclusas, represas y diques, subdivisión de terrenos con mejora.</t>
  </si>
  <si>
    <t>Demolición y preparación del terreno</t>
  </si>
  <si>
    <t>Demolición, incluye demolición o derribo de edificios y otras estructuras.</t>
  </si>
  <si>
    <t>Preparación  del  terreno,  incluye  la  preparación  del  terreno  para  posteriores actividades de construcción de obras civiles. El movimiento de tierras: excavación, nivelación  y  ordenación  de  terrenos  de  construcción,  excavación  de  zanjas, remoción de piedras, voladura, etcétera.</t>
  </si>
  <si>
    <t>Preparación  del  terreno,  incluye  la  preparación  del  terreno  para  posteriores actividades, explotación de minas y canteras, drenaje de terrenos de construcción y de tierras agrícolas o forestales.</t>
  </si>
  <si>
    <t>Preparación del terreno, incluye perforaciones de prueba, sondeos de exploración y recogida de muestras de sondeo para actividades de construcción y para fines geofísicos, geológicos o similares.</t>
  </si>
  <si>
    <t>Instalaciones  de  fontanería,  calefacción  y  aire  acondicionado,  incluye  la instalación  en  edificios  y  otros  proyectos  de  construcción  de  sistemas  de calefacción (eléctricos, de gas y de gasóleo), calderas, torres de refrigeración, tuberías de vapor, sistemas de aspersores contra incendios.</t>
  </si>
  <si>
    <t>Otras instalaciones especializadas, incluye la instalación de equipos en edificios y   obras   de   construcción   de   ascensores,   escaleras   mecánicas,   puertas automáticas  y  giratorias,  pararrayos,  sistemas  de  limpieza  por  aspiración, aislamiento  térmico,  acústico  o  contra  las  vibraciones  y  otros  incluyendo  su mantenimiento y reparación.</t>
  </si>
  <si>
    <t>Terminación  y  acabado  de  edificios  y  obras  de  ingeniería  civil,  incluye  la colocación en edificios y otros proyectos de construcción de baldosas y losas de cerámica, hormigón o piedra tallada, parqué y otros revestimientos de madera para pisos.</t>
  </si>
  <si>
    <t>Terminación y acabado de edificios y obras de ingeniería civil, incluye instalación de puertas, ventanas y marcos de puertas y ventanas de madera o de otros materiales.</t>
  </si>
  <si>
    <t>Terminación y acabado de edificios y obras de ingeniería civil, incluye acabado de interiores,  de  yeso  y  estuco  para  interiores  y  exteriores,  como  techos, revestimientos  de  madera  para  paredes,   tabiques  movibles,  etcétera,  otras actividades de terminación de edificios n.c.p.</t>
  </si>
  <si>
    <t>Terminación y acabado de edificios y obras de ingeniería civil, incluye Instalación de mobiliario, vidrios, pintura de obras de ingeniería civil, la limpieza de edificios nuevos después de su construcción.</t>
  </si>
  <si>
    <t>Otras actividades especializadas para la construcción de edificios y obras de
ingeniería civil</t>
  </si>
  <si>
    <t>Otras actividades especializadas para la construcción de edificios y obras de ingeniería civil, incluye actividades como cimentación, incluida la hincadura de pilotes, obras de aislamiento contra el agua y la humedad, deshumidifacación de edificios,  profundización  de  pozos,  levantamiento  de  elementos  de  acero  no fabricados por la propia unidad constructora, curvado de acero, Colocación de mampuestos  de  ladrillo  y  de  piedra,  Construcción  de  techos  para  edificios residenciales,  Instalación  y  desmonte  de  andamios  y  plataformas  de  trabajo, Construcción de chimeneas y hornos industriales, trabajos en lugares de difícil acceso  que  requieren  la  utilización  de  técnicas  de  escalada  y  del  equipo correspondiente, como por ejemplo, los trabajos a gran altura en estructuras elevadas.</t>
  </si>
  <si>
    <t>Otras actividades especializadas para la construcción de edificios y obras de ingeniería civil, incluye obras subterráneas, construcción de piscinas, erección o instalación de estructuras metálicas.</t>
  </si>
  <si>
    <t>Otras actividades especializadas para la construcción de edificios y obras de ingeniería civil, incluye limpieza de exteriores de edificios con vapor, con chorro de arena y con otros medios.</t>
  </si>
  <si>
    <t>Otras actividades especializadas para la construcción de edificios y obras de ingeniería civil, incluye el alquiler de maquinaria y equipo de construcción (con operadores)</t>
  </si>
  <si>
    <t>Comercio al por mayor a cambio de una retribución o por contrata, incluye el comercio  al  por  mayor  de  productos  químicos  mutagénicos,  teratogénicos  y cancerígenos.</t>
  </si>
  <si>
    <t>Transporte por tuberías</t>
  </si>
  <si>
    <t>Transporte por tuberías, incluye el transporte por tuberías de gases, líquidos, lechadas y algunos derivados del petróleo. La explotación de gasolineras.</t>
  </si>
  <si>
    <t>Almacenamiento y depósito, incluye almacenamiento y depósito de gas y petróleo, sustancias químicas y explosivos y tanques de almacenamiento, almacenamiento en zonas francas portuarias, marítimas y fluviales.</t>
  </si>
  <si>
    <t>Actividades de puertos y servicios complementarios para el transporte acuático, incluye  las  actividades  relacionadas  con  el  transporte  por  vía  acuática  de pasajeros, animales o carga, el funcionamiento de esclusas, funcionamiento de instalaciones  terminales  como  puertos  y  muelles,  atracaderos,  faros,  las actividades de navegación, practicaje y atracada, las actividades de gabarraje y salvamento.</t>
  </si>
  <si>
    <t>Actividades de aeropuertos, servicios de navegación aérea y demás actividades conexas al transporte aéreo, incluye las actividades relacionadas con el transporte aéreo de pasajeros, animales o carga, operación de instalaciones terminales, como terminales de aeropuerto, etcétera; servicios de navegación aérea y de prevención de incendios y bomberos en los aeropuertos.</t>
  </si>
  <si>
    <t>Manipulación de carga, incluye el cargue y/o el descargue de embarcaciones, aéreas, marítimas y/o fluviales, actividades de estiba y desestiba</t>
  </si>
  <si>
    <t>Actividades inmobiliarias realizadas con bienes propios o arrendados, incluye solamente acondicionamiento y subdivisión de terrenos en lotes sin mejora de los mismos.</t>
  </si>
  <si>
    <t>Actividades  de  arquitectura  e  ingeniería  y  otras  actividades  conexas  de consultoría técnica, incluye  actividades de consultoría de arquitectura: diseño de edificios y dibujo de planos de construcción, planificación urbana y arquitectura paisajista,  diseño de ingeniería, consultoría en maquinaria, procesos y plantas industriales,  ingeniería  civil,  hidráulica  y  de  tráfico,  proyectos  de  ordenación hídrica,   proyectos de ingeniería eléctrica con presencia  en las instalaciones donde se desarrolla el proyecto (con intervención directa en obras);  elaboración y realización de proyectos de ingeniería eléctrica y electrónica ,ingeniería de minas,  ingeniería  química,  mecánica,  industrial  y  de  sistemas,  e  ingeniería especializada en sistemas de seguridad y actividades de gestión de proyectos relacionadas con la construcción.</t>
  </si>
  <si>
    <t>Ensayos y análisis técnicos</t>
  </si>
  <si>
    <t>Ensayos y análisis técnicos, incluye la realización de ensayos físicos, químicos y otros ensayos analíticos de todo tipo de materiales y productos, los ensayos acústicos y de vibraciones,  análisis de la composición y pureza de minerales,  en el ámbito de la higiene alimentaria, incluidas actividades de ensayo y control veterinario en relación con la producción de alimentos, ensayos radiográficos de soldaduras  y juntas, para determinar las propiedades físicas y el rendimiento de productos y materiales, certificación de productos, como bienes de consumo, vehículos   automotores,   aeronaves,   contenedores   presurizados,   centrales nucleares y actividades de laboratorios policiales, etcétera.</t>
  </si>
  <si>
    <t>Ensayos  y  análisis  técnicos,  incluye  los  ensayos  de  calificación  y  fiabilidad, ensayos de rendimiento de maquinaria completa: motores, automóviles, equipo electrónico etcétera., análisis de defectos, ensayos y mediciones de indicadores ambientales: contaminación del aire, agua, ruido, entre otros.</t>
  </si>
  <si>
    <t>Ensayos y análisis técnicos, incluye las actividades inspecciones periódicas de seguridad  en  carretera  de  vehículos  automotores,  ensayos  basados  en  la utilización de maquetas o modelos (de aeronaves, de embarcaciones, etcétera).</t>
  </si>
  <si>
    <t>Actividades de seguridad privada, incluye los servicios de vehículos blindados, transporte de valores, servicios de escolta, detectives de almacenes y privados.</t>
  </si>
  <si>
    <t>Actividades de detectives e investigadores privados</t>
  </si>
  <si>
    <t>Actividades  de  detectives  e  investigadores  privados,  incluye  los  servicios  de investigación,  detectives,  investigadores  privados,  independiente  del  tipo  de cliente o propósito de la investigación.</t>
  </si>
  <si>
    <t>Otras actividades de limpieza de edificios e instalaciones industriales, incluye la limpieza  exterior  de  edificios  de  todo  tipo,  incluyendo  oficinas,  fábricas, almacenes,  instituciones,  otros  negocios  y  establecimientos  profesionales  y edificios con múltiples unidades residenciales.</t>
  </si>
  <si>
    <t>Otras actividades de limpieza de edificios e instalaciones industriales, incluye la limpieza interior de camiones cisterna y buques petroleros, limpieza de ventanas, chimeneas,  estufas,  incineradores,  calderas,  hornos,  ductos  de  ventilación  y unidades de escape (extractores de aire).</t>
  </si>
  <si>
    <t>Actividades  de  paisajismo  y  servicios  de  mantenimiento  conexo,  incluye vegetación para: edificios (terrazas, fachadas, interiores y exteriores), Edificios públicos y semipúblicos (escuelas, hospitales, edificios administrativos, iglesias, entre otros)  Parques y jardines para: ajardinamiento de vías públicas (carreteras, líneas de ferrocarril y de tranvías, canales, puertos), agua embalsada y corriente (fuentes, estanques, piscinas, acequias, corrientes de agua, sistemas para aguas residuales), plantas de protección contra el ruido, el viento, la erosión, la visibilidad y los reflejos del sol.</t>
  </si>
  <si>
    <t>Actividades de defensa, incluye la administración, la supervisión y la gestión de asuntos y fuerzas de defensa militar: Ejército, Marina, Fuerza Aérea; mandos y fuerzas de ingeniería, transporte, comunicaciones, inteligencia militar, suministro de materiales, personal y otras fuerzas de índole conexa y fuerzas auxiliares de reserva y para el sistema de defensa; así como la logística militar.</t>
  </si>
  <si>
    <t>Actividades  de  defensa,  incluye  el  apoyo  a  la  elaboración  de  planes  de contingencia y la realización de ejercicios en los que las instituciones civiles y las poblaciones  están  involucradas,  tales  como  las  actividades  de  desminado  y erradicación de cultivos ilícitos entre otros.</t>
  </si>
  <si>
    <t>Actividades de defensa, incluye las actividades de salud para el personal militar en el campo, administración, el funcionamiento y el apoyo  de las fuerzas de defensa  civil;  la  administración  de  las  políticas  de  investigación  y  desarrollo relacionadas con la defensa, y de los fondos correspondientes.</t>
  </si>
  <si>
    <t>Orden público y actividades de seguridad, incluye administración y funcionamiento de  servicios  regulares  y  auxiliares  de  las  fuerzas  de  policía  en  los  puertos, fronteras,  guardacostas,  incluyendo  la  regulación  del  tráfico,  el  registro  de extranjeros y el mantenimiento de los registros de detención apoyados por los poderes públicos y otras fuerzas especiales de policía.</t>
  </si>
  <si>
    <t>Orden público y actividades de seguridad, incluye administración y funcionamiento de servicios regulares y auxiliares de los cuerpos de bomberos en la prevención y la extinción de incendios, salvamento de personas y animales, asistencia en catástrofes civiles, inundaciones, accidentes de tráfico, suministro de víveres para utilizar en caso de desastres y emergencias nacionales, entre otros;</t>
  </si>
  <si>
    <t>Orden público y actividades de seguridad, incluye administración y funcionamiento de  servicios  regulares  y  auxiliares  de  la  administración  y  el  funcionamiento administrativo de derecho civil y penal de los tribunales y el sistema judicial militar, incluida  la  representación  legal  y  el  asesoramiento  en  nombre  del  Gobierno (defensa); el arbitraje de las acciones civiles.</t>
  </si>
  <si>
    <t>Orden público y actividades de seguridad, incluye administración y funcionamiento de  servicios  regulares  y  auxiliares  de  la  administración  penitenciaria  y  la prestación de los servicios penitenciarios, incluidos los servicios de rehabilitación, independientemente de que su administración y operación sean realizadas por unidades de las administraciones públicas o por particulares; la presentación de los fallos y de la interpretación de la ley;</t>
  </si>
  <si>
    <t>Administración de justicia, Cortes, Tribunales y Juzgados que administran justicia en materia constitucional, contenciosa administrativa, civil, penal, laboral, agraria, de familia, de paz y disciplinaria; incluye solamente los jueces y magistrados.</t>
  </si>
  <si>
    <t>Administración de justicia, incluye el arbitraje, que es el mecanismo por medio del cual las partes involucradas en un conflicto de carácter transigible defieren su solución  a  un  tribunal  arbitral,  el  cual  queda  transitoriamente  investido  de  la facultad  de  administrar  justicia,  profiriendo  una  decisión  denominada  laudo arbitral.</t>
  </si>
  <si>
    <t>Administración de justicia, incluye la administración de prisiones y la prestación de servicios correccionales, incluso servicios de rehabilitación; Instituto Nacional Penitenciario Colombiano (Inpec).</t>
  </si>
  <si>
    <t>Administración de justicia, incluye la investigación de los delitos y la posterior acusación  de  los  infractores  ante  los  juzgados  y  tribunales  competentes,  la dirección y coordinación de las funciones de policía judicial, al igual que velar por la protección de testigos. Incluye la Fiscalía General de la Nación, Medicina Legal y Ciencias Forenses.</t>
  </si>
  <si>
    <t>Actividades  de  hospitales  y  clínicas,  con  internación,  incluye  el  servicio  de personal médico general y especializado y paramédico en: servicios de apoyo diagnóstico:  imagenología  (rayos  x,  ecografía,  TAC,  RMN,  gammagrafía, etcétera.)</t>
  </si>
  <si>
    <t>Actividades de apoyo terapéutico, incluye las actividades de bancos de sangre, bancos de esperma, bancos de órganos para transplantes, etc., incluye también las unidades renales.</t>
  </si>
  <si>
    <t>Artes plásticas y visuales, incluye la fabricación de esculturas, bustos y estatuas de bronce originales y otros metales.</t>
  </si>
  <si>
    <t>Actividades  y  funcionamiento  de  museos,  conservación  de  edificios  y  sitios históricos, incluye la preservación y restauración de lugares y edificios históricos.</t>
  </si>
  <si>
    <t>Actividades de clubes deportivos, incluye actividades deportivas profesionales: boxeo, lucha, fisicoculturismo, levantamiento de pesas, corredor de automotores de alta velocidad, toreros y sus cuadrillas, paracaidista, tiro al blanco, entre otros, ciclista, buceo y similares.</t>
  </si>
  <si>
    <t>Otras actividades de servicios personales n.c.p., incluye empresas dedicadas a los trabajos y/o servicios de buceo.</t>
  </si>
  <si>
    <t>Clase de Riesgo</t>
  </si>
  <si>
    <r>
      <rPr>
        <b/>
        <sz val="11"/>
        <color theme="8" tint="-0.499984740745262"/>
        <rFont val="Calibri"/>
        <family val="2"/>
        <scheme val="minor"/>
      </rPr>
      <t>Código actividad económica Decreto 768:</t>
    </r>
    <r>
      <rPr>
        <sz val="11"/>
        <color theme="8" tint="-0.499984740745262"/>
        <rFont val="Calibri"/>
        <family val="2"/>
        <scheme val="minor"/>
      </rPr>
      <t xml:space="preserve">  escriba la actividad económica a la que se dedica el centro de trabajo, según la tabla de actividades del Decreto 768 del 2022.</t>
    </r>
  </si>
  <si>
    <r>
      <t xml:space="preserve">Nombre de la actividad económica: </t>
    </r>
    <r>
      <rPr>
        <sz val="11"/>
        <color theme="8" tint="-0.499984740745262"/>
        <rFont val="Calibri"/>
        <family val="2"/>
        <scheme val="minor"/>
      </rPr>
      <t>diligencia el nombre de la actividad económica  a la que se dedica el centro de trabajo, según la tabla de actividades del Decreto 768 del 2022.</t>
    </r>
  </si>
  <si>
    <t xml:space="preserve">                                                      FORMULARIO DE AFILIACIÓN, RETIRO Y NOVEDADES DE TRABAJADORES Y CONTRATISTAS (INDEPENDIENTES)
  </t>
  </si>
  <si>
    <t>Datos personales</t>
  </si>
  <si>
    <t>Correo Electrónico</t>
  </si>
  <si>
    <t>Municipio / Distrito</t>
  </si>
  <si>
    <t>Localidad / Comuna</t>
  </si>
  <si>
    <t>A. Presencial</t>
  </si>
  <si>
    <t>B. Teletrabajo</t>
  </si>
  <si>
    <t>Teléfono fijo</t>
  </si>
  <si>
    <t>A</t>
  </si>
  <si>
    <t>Datos trabajador Independiente Voluntario a Riesgos Laborales</t>
  </si>
  <si>
    <t>A. Jornada Única</t>
  </si>
  <si>
    <t>B. Turnos</t>
  </si>
  <si>
    <t>C. Rotativa</t>
  </si>
  <si>
    <t>Días</t>
  </si>
  <si>
    <t>Semana</t>
  </si>
  <si>
    <t>Lunes</t>
  </si>
  <si>
    <t>Martes</t>
  </si>
  <si>
    <t>Miércoles</t>
  </si>
  <si>
    <t>Jueves</t>
  </si>
  <si>
    <t>Viernes</t>
  </si>
  <si>
    <t>Sábado</t>
  </si>
  <si>
    <t>Domingo</t>
  </si>
  <si>
    <t>Horario de ejecución de las actividades</t>
  </si>
  <si>
    <t>Ejecución de la actividad</t>
  </si>
  <si>
    <t>1. Ingreso</t>
  </si>
  <si>
    <t>2. Retiro</t>
  </si>
  <si>
    <t>3. Retiro por muerte del Afiliado</t>
  </si>
  <si>
    <t>4. Incapacidad temporal por enfermedad general</t>
  </si>
  <si>
    <t>X. ANEXOS</t>
  </si>
  <si>
    <t>8. Licencia de maternidad o paternidad</t>
  </si>
  <si>
    <t>9. Modificación datos básicos de identificación del afiliado</t>
  </si>
  <si>
    <t>10. Actualización y corrección datos complementarios del afiliado</t>
  </si>
  <si>
    <t>11. Modificación ingreso base de cotización</t>
  </si>
  <si>
    <t>CLASE DE RIESGO</t>
  </si>
  <si>
    <t xml:space="preserve">CODIGO OCUPACION </t>
  </si>
  <si>
    <t>NOMBRE DE LA OCUPACION</t>
  </si>
  <si>
    <t>NO APLICA OCUPACIÓN</t>
  </si>
  <si>
    <t>FÍSICOS Y ASTRÓNOMOS</t>
  </si>
  <si>
    <t>METEORÓLOGOS</t>
  </si>
  <si>
    <t>GEÓLOGOS Y GEOFÍSICOS</t>
  </si>
  <si>
    <t>INGENIEROS INDUSTRIALES Y DE PRODUCCIÓN</t>
  </si>
  <si>
    <t>PROFESORES DE EDUCACIÓN SUPERIOR, DE UNIVERSIDAD, INSTITUTOS, TUTORES UNIVERSITARIOS.</t>
  </si>
  <si>
    <t>PROFESORES DE FORMACIÓN PROFESIONAL</t>
  </si>
  <si>
    <t>PROFESORES DE EDUCACIÓN SECUNDARIA</t>
  </si>
  <si>
    <t>PROFESORES DE EDUCACIÓN PRIMARIA</t>
  </si>
  <si>
    <t>PROFESORES DE PRIMERA INFANCIA</t>
  </si>
  <si>
    <t>ESPECIALISTAS EN MÉTODOS PEDAGÓGICOS</t>
  </si>
  <si>
    <t>PROFESORES DE EDUCACIÓN ESPECIAL E INCLUSIVA</t>
  </si>
  <si>
    <t>OTROS PROFESORES DE IDIOMAS</t>
  </si>
  <si>
    <t>OTROS PROFESORES DE MÚSICA</t>
  </si>
  <si>
    <t>OTROS PROFESORES DE ARTES</t>
  </si>
  <si>
    <t>INSTRUCTORES DE TECNOLOGÍAS DE LA INFORMACIÓN</t>
  </si>
  <si>
    <t>OTROS PROFESIONALES DE LA EDUCACIÓN NO CLASIFICADOS EN OTROS GRUPOS PRIMARIOS</t>
  </si>
  <si>
    <t>CONTADORES, AUDITORES FINANCIEROS, REVISOR FISCAL Y AUDITOR CONTABLE.</t>
  </si>
  <si>
    <t>ASESORES FINANCIEROS DE INVERSIONES</t>
  </si>
  <si>
    <t>ANALISTAS FINANCIEROS</t>
  </si>
  <si>
    <t>ANALISTA DE GESTIÓN Y ORGANIZACIÓN, AUDITOR DE CALIDAD.</t>
  </si>
  <si>
    <t>PROFESIONALES EN POLÍTICAS DE ADMINISTRACIÓN</t>
  </si>
  <si>
    <t>PROFESIONALES DE GESTIÓN Y DE TALENTO HUMANO</t>
  </si>
  <si>
    <t>PROFESIONALES EN FORMACIÓN Y DESARROLLO PERSONAL</t>
  </si>
  <si>
    <t>ANALISTA DE SISTEMAS</t>
  </si>
  <si>
    <t>DESARROLLADORES DE SOFTWARE</t>
  </si>
  <si>
    <t>DESARROLLADORES DE WEB Y MULTIMEDIA</t>
  </si>
  <si>
    <t>PROGRAMADORES DE APLICACIONES</t>
  </si>
  <si>
    <t>DISEÑADORES Y ADMINISTRADORES DE BASES DE DATOS</t>
  </si>
  <si>
    <t>ADMINISTRADOR DE SISTEMAS, REDES, EQUIPOS INFORMÁTICOS, CONSULTOR DE TECNOLOGÍA, ANALISTA DE INFRAESTRUCTURA Y SISTEMAS.</t>
  </si>
  <si>
    <t>PROFESIONALES EN REDES DE COMPUTADORES</t>
  </si>
  <si>
    <t>ABOGADOS</t>
  </si>
  <si>
    <t>SOCIÓLOGOS, ANTROPÓLOGOS Y AFINES</t>
  </si>
  <si>
    <t>FILÓSOFOS HISTORIADORES Y ESPECIALISTAS EN CIENCIAS POLÍTICAS</t>
  </si>
  <si>
    <t>PSICÓLOGOS</t>
  </si>
  <si>
    <t>PROFESIONALES DEL TRABAJO SOCIAL Y CONSEJEROS</t>
  </si>
  <si>
    <t>PROFESIONALES RELIGIOSOS, MIEMBROS DEL CLERO, SACERDOTES, RELIGIOSOS</t>
  </si>
  <si>
    <t>TRADUCTORES INTÉRPRETES Y OTROS LINGÜISTAS</t>
  </si>
  <si>
    <t>TÉCNICOS EN DOCUMENTACIÓN SANITARIA (REGISTROS MÉDICOS, ARCHIVOS DE SALUD)</t>
  </si>
  <si>
    <t>TRABAJADORES COMUNITARIOS DE SALUD</t>
  </si>
  <si>
    <t>TÉCNICOS Y ASISTENTE TERAPEUTAS</t>
  </si>
  <si>
    <t>AGENTE DE SEGUROS</t>
  </si>
  <si>
    <t>TÉCNICOS Y PROFESIONALES DEL NIVEL MEDIO DEL DERECHO DE SERVICIOS LEGALES Y AFINES</t>
  </si>
  <si>
    <t>TRABAJADORES Y ASISTENTES SOCIALES</t>
  </si>
  <si>
    <t>AUXILIARES LAICOS DE LAS RELIGIONES</t>
  </si>
  <si>
    <t>TÉCNICOS EN OPERACIONES DE TECNOLOGÍA DE LA INFORMACIÓN Y LAS COMUNICACIONES</t>
  </si>
  <si>
    <t>TÉCNICOS EN ASISTENCIA Y SOPORTE A USUARIOS DE LA DE TECNOLOGÍA DE LA INFORMACIÓN Y LAS COMUNICACIONES</t>
  </si>
  <si>
    <t>TÉCNICOS EN REDES Y SISTEMAS DE COMPUTACIÓN</t>
  </si>
  <si>
    <t>TÉCNICOS DE LA WEB</t>
  </si>
  <si>
    <t>TÉCNICOS DE RADIODIFUSIÓN Y GRABACIÓN AUDIOVISUAL</t>
  </si>
  <si>
    <t>TÉCNICOS DE INGENIERÍA Y LAS TELECOMUNICACIONES</t>
  </si>
  <si>
    <t>OPERADORES DE MÁQUINAS, PROCESADORES DE TEXTO MECANÓGRAFOS Y DIGITADORES</t>
  </si>
  <si>
    <t>GRABADORES DE DATOS</t>
  </si>
  <si>
    <t>CAJEROS DE OFICINAS DE CORREO, COBRO Y PAGO DE DINERO.</t>
  </si>
  <si>
    <t>AUXILIAR CONTABLE, FINANCIERO Y CÁLCULO DE COSTOS.</t>
  </si>
  <si>
    <t>AUXILIARES DE SERVICIOS ESTADÍSTICOS, FINANCIEROS Y DE SEGUROS</t>
  </si>
  <si>
    <t>AUXILIARES DE NÓMINAS</t>
  </si>
  <si>
    <t>GUÍAS DE MUSEOS, GALERÍAS DE ARTE, DE TURISMO Y AFINES</t>
  </si>
  <si>
    <t>ASTRÓLOGOS, ADIVINOS Y TRABAJADORES AFINES</t>
  </si>
  <si>
    <t>ACOMPAÑANTES DE PERSONAS NO INCLUIDOS EN OTROS GRUPOS PRIMARIOS</t>
  </si>
  <si>
    <t>CUIDADORES DE ANIMALES DOMÉSTICOS</t>
  </si>
  <si>
    <t>TAQUILLERA Y EXPENDEDORES DE BOLETAS</t>
  </si>
  <si>
    <t>CUIDADORES DE NIÑOS, CUIDADORES DE PERSONAS Y HOGAR.</t>
  </si>
  <si>
    <t>AUXILIARES DE MAESTROS</t>
  </si>
  <si>
    <t>TRABAJADORES DE CUIDADOS PERSONALES EN INSTITUCIONES</t>
  </si>
  <si>
    <t>TRABAJADORES DE CUIDADOS PERSONALES A DOMICILIO</t>
  </si>
  <si>
    <t>TRABAJADORES DE LOS CUIDADOS PERSONALES EN SERVICIOS DE SALUD</t>
  </si>
  <si>
    <t>DECORADORES DE PIEZAS ARTESANALES DE MADERA</t>
  </si>
  <si>
    <t>CATADORES Y CLASIFICADORES DE ALIMENTOS Y BEBIDAS</t>
  </si>
  <si>
    <t>PREPARADORES DE COMIDAS RÁPIDAS</t>
  </si>
  <si>
    <t>VENDEDOR AMBULANTE DE SERVICIOS TALES COMO LUSTRA BOTAS, LIMPIADOR DE VENTANAS DE AUTOMÓVILES, MANDADOS O RECADOS, DISTRIBUCIÓN DE FOLLETOS, CUIDAR BIENES</t>
  </si>
  <si>
    <t>VENDEDOR AMBULANTE DE MERCANCÍAS, EXCLUYE COMIDAS DE PREPARACIÓN RÁPIDA.</t>
  </si>
  <si>
    <t>COMERCIANTES AL POR MAYOR Y AL POR MENOR</t>
  </si>
  <si>
    <t>AGENTE DE VIAJES</t>
  </si>
  <si>
    <t>QUÍMICOS</t>
  </si>
  <si>
    <t>ACTUARIOS Y ESTADÍSTICOS</t>
  </si>
  <si>
    <t>AGRÓNOMOS SILVICULTORES ZOOTECNISTAS Y AFINES</t>
  </si>
  <si>
    <t>ARQUITECTOS PAISAJISTAS</t>
  </si>
  <si>
    <t>CARTÓGRAFOS Y TOPÓGRAFOS</t>
  </si>
  <si>
    <t>DISEÑADORES GRÁFICOS Y MULTIMEDIA</t>
  </si>
  <si>
    <t>PROFESIONALES DE MEDICINA TRADICIONAL Y ALTERNATIVA</t>
  </si>
  <si>
    <t>VETERINARIOS</t>
  </si>
  <si>
    <t>PROFESIONALES DE LA PUBLICISTA Y LA COMERCIALIZACIÓN.</t>
  </si>
  <si>
    <t>PROFESIONALES DE RELACIONES PÚBLICAS</t>
  </si>
  <si>
    <t>PROFESIONALES DE VENTAS TÉCNICAS Y MÉDICAS</t>
  </si>
  <si>
    <t>PROFESIONALES DE VENTAS DE INFORMACIÓN Y DE LAS TECNOLOGÍAS Y LAS COMUNICACIONES</t>
  </si>
  <si>
    <t>PROFESIONALES EN DERECHO NO CLASIFICADOS EN OTROS GRUPOS PRIMARIOS</t>
  </si>
  <si>
    <t>AUTORES Y OTROS ESCRITORES</t>
  </si>
  <si>
    <t>PERIODISTAS, COMENTARISTAS</t>
  </si>
  <si>
    <t>ESCULTORES PINTORES ARTISTAS Y AFINES</t>
  </si>
  <si>
    <t>COMPOSITORES MÚSICOS Y CANTANTES</t>
  </si>
  <si>
    <t>COREÓGRAFOS Y BAILARINES</t>
  </si>
  <si>
    <t>DIRECTORES Y PRODUCTORES DE CINE TEATRO Y AFINES</t>
  </si>
  <si>
    <t>ACTORES</t>
  </si>
  <si>
    <t>LOCUTORES DE RADIO TELEVISIÓN Y OTROS MEDIOS DE COMUNICACIÓN</t>
  </si>
  <si>
    <t>ARTISTAS CREATIVOS INTERPRETATIVOS NO CLASIFICADOS EN OTROS GRUPOS PRIMARIOS (PAYASOS MAGOS Y OTROS ARTISTAS NO CLASIFICADOS)</t>
  </si>
  <si>
    <t>DELINEANTE Y DIBUJANTES TÉCNICOS.</t>
  </si>
  <si>
    <t>TÉCNICOS EN OPTOMETRÍA Y ÓPTICAS</t>
  </si>
  <si>
    <t>TASADORES Y EVALUADORES, EVALUADORES DE BIENES RAÍCES.</t>
  </si>
  <si>
    <t>ORGANIZADOR DE CONFERENCIAS Y EVENTOS</t>
  </si>
  <si>
    <t>OPERADOR TURÍSTICO</t>
  </si>
  <si>
    <t>ATLETAS Y DEPORTISTAS</t>
  </si>
  <si>
    <t>ENTRENADORES, INSTRUCTORES Y ÁRBITROS DE ACTIVIDADES DEPORTIVAS</t>
  </si>
  <si>
    <t>INSTRUCTORES DE EDUCACIÓN FÍSICA Y ACTIVIDADES RECREATIVAS</t>
  </si>
  <si>
    <t>RECEPTORES DE APUESTA Y AFINES</t>
  </si>
  <si>
    <t>COBRADORES Y AFINES</t>
  </si>
  <si>
    <t>TELEFONISTAS</t>
  </si>
  <si>
    <t>ENTREVISTADORES DE ENCUESTAS DE INVESTIGACIONES DE MERCADO</t>
  </si>
  <si>
    <t>CODIFICADORES DE DATOS CORRECTORES DE PRUEBAS DE IMPRENTA Y AFINES</t>
  </si>
  <si>
    <t>GUÍA DE TURISMO</t>
  </si>
  <si>
    <t>MESEROS</t>
  </si>
  <si>
    <t>BÁRMANES</t>
  </si>
  <si>
    <t>PELUQUEROS</t>
  </si>
  <si>
    <t>ESPECIALISTAS EN TRATAMIENTOS DE BELLEZA Y AFINES</t>
  </si>
  <si>
    <t>SUPERVISORES DE MANTENIMIENTO Y LIMPIEZA EN OFICINAS HOTELES Y OTROS ESTABLECIMIENTOS</t>
  </si>
  <si>
    <t>CONSERJES Y AFINES</t>
  </si>
  <si>
    <t>MODELOS DE MODAS, ARTE Y PUBLICIDAD</t>
  </si>
  <si>
    <t>VENDEDORES DE MOSTRADORES TIENDAS Y AFINES</t>
  </si>
  <si>
    <t>VENDEDORES PUERTA A PUERTA</t>
  </si>
  <si>
    <t>VENDEDORES A TRAVÉS DE MEDIOS TECNOLÓGICOS</t>
  </si>
  <si>
    <t>VENDEDORES DE COMIDAS EN MOSTRADOR</t>
  </si>
  <si>
    <t>OTROS VENDEDORES NO CLASIFICADOS EN GRUPOS PRIMARIOS</t>
  </si>
  <si>
    <t>AGRICULTORES Y TRABAJADORES DE HUERTAS INVERNADEROS VIVEROS Y JARDINES</t>
  </si>
  <si>
    <t>AGRICULTORES Y TRABAJADORES CALIFICADOS DE CULTIVOS MIXTOS</t>
  </si>
  <si>
    <t>CRIADORES DE GANADO Y DE LA CRÍA DE ANIMALES DOMÉSTICOS, EXCEPTO AVES DE CORRAL</t>
  </si>
  <si>
    <t>AVICULTORES Y TRABAJADORES CALIFICADOS DE LA AVICULTURA, INCLUYE AVES DE CORRAL</t>
  </si>
  <si>
    <t>CRIADORES Y TRABAJADORES CALIFICADOS DE LA APICULTURA Y LA SERICULTURA</t>
  </si>
  <si>
    <t>CRIADORES Y TRABAJADORES PECUARIOS CALIFICADOS, AVICULTORES Y CRIADORES DE INSECTOS NO CLASIFICADOS EN OTROS GRUPOS PRIMARIOS.</t>
  </si>
  <si>
    <t>PRODUCTOS Y TRABAJADORES CALIFICADOS E EXPLOTACIONES AGROPECUARIAS MIXTAS CUYA PRODUCCIÓN SE DESTINA AL MERCADO, (SIEMBRA Y COSECHAS DE CAMPO, RECOLECCIÓN DE COSECHAS ETC.)</t>
  </si>
  <si>
    <t>TRABAJADORES DE EXPLOTACIÓN DE ACUICULTURA</t>
  </si>
  <si>
    <t>REPARACIÓN DE INSTRUMENTOS DE PRECISIÓN INCLUYE RELOJEROS Y JOYEROS</t>
  </si>
  <si>
    <t>FABRICANTES Y AFINADORES DE INSTRUMENTOS MUSICALES</t>
  </si>
  <si>
    <t>ALFAREROS Y CERAMISTAS</t>
  </si>
  <si>
    <t>ROTULISTAS, PINTORES DECORATIVOS Y GRABADORES</t>
  </si>
  <si>
    <t>PREIMPRESORES Y AFINES</t>
  </si>
  <si>
    <t>IMPRESORES</t>
  </si>
  <si>
    <t>ENCUADERNADORES Y AFINES</t>
  </si>
  <si>
    <t>TEJEDORES CON TELARES</t>
  </si>
  <si>
    <t>TEJEDORES CON AGUJAS</t>
  </si>
  <si>
    <t>OTROS TEJEDORES</t>
  </si>
  <si>
    <t>CESTERO MIMBRERAS</t>
  </si>
  <si>
    <t>SOMBREREROS ARTESANALES</t>
  </si>
  <si>
    <t>ARTESANOS DEL CUERO</t>
  </si>
  <si>
    <t>ARTESANOS DEL PAPEL</t>
  </si>
  <si>
    <t>CARNICEROS PESCADEROS Y AFINES</t>
  </si>
  <si>
    <t>PANADEROS, PASTELERO Y CONFITEROS</t>
  </si>
  <si>
    <t>OPERARIOS DE LA ELABORACIÓN DE PRODUCTOS LÁCTEOS</t>
  </si>
  <si>
    <t>OPERARIOS DE LA CONSERVACIÓN DE FRUTAS, LEGUMBRE, VERDURAS Y AFINES</t>
  </si>
  <si>
    <t>SASTRES, MODISTOS PELETEROS Y SOMBREREROS</t>
  </si>
  <si>
    <t>PATRONISTAS Y CORTADORES DE TELA CUERO Y AFINES</t>
  </si>
  <si>
    <t>COSTUREROS BORDADORES Y AFINES</t>
  </si>
  <si>
    <t>TAPICEROS COLCHONEROS Y AFINES</t>
  </si>
  <si>
    <t>TRABAJADORES QUE REALIZAN ARREGLOS FLORALES</t>
  </si>
  <si>
    <t>LAVANDERAS Y PLANCHADOR A MANO</t>
  </si>
  <si>
    <t>OTRO PERSONAL DE LIMPIEZA NO CLASIFICADO EN OTROS GRUPOS PRIMARIOS (LIMPIADOR DE PISCINAS, LIMPIADOR DE ALFOMBRAS, DRENAJES)</t>
  </si>
  <si>
    <t>EMPACADORES MANUALES</t>
  </si>
  <si>
    <t>SURTIDORES DE ESTANTERÍAS</t>
  </si>
  <si>
    <t>LECTORES DE MEDIDORES</t>
  </si>
  <si>
    <t>OTRAS OCUPACIONES ELEMENTALES NO CLASIFICADAS EN OTROS GRUPOS PRIMARIOS (ACOMODADORES DE ESPECTÁCULOS PÚBLICOS, GUARDARROPAS, ETC.)</t>
  </si>
  <si>
    <t>BIÓLOGO, EPIDEMIÓLOGO, BOTÁNICO, ZOÓLOGO Y AFINES</t>
  </si>
  <si>
    <t>PROFESIONALES DE LA PROTECCIÓN MEDIO AMBIENTAL</t>
  </si>
  <si>
    <t>INGENIEROS MECÁNICOS, AERONÁUTICO, AUTOMOTRIZ, DISEÑADOR DE MOTORES.</t>
  </si>
  <si>
    <t>INGENIEROS CATASTRALES, TOPÓGRAFOS, GEODESTAS Y AFINES</t>
  </si>
  <si>
    <t>INGENIERO TEXTIL, INGENIERO DE SEGURIDAD.</t>
  </si>
  <si>
    <t>MÉDICO GENERAL, MEDICO CLÍNICO</t>
  </si>
  <si>
    <t>MÉDICOS ESPECIALISTAS</t>
  </si>
  <si>
    <t>ODONTÓLOGOS</t>
  </si>
  <si>
    <t>FARMACÉUTICOS</t>
  </si>
  <si>
    <t>PROFESIONALES DE SEGURIDAD Y SALUD EN EL TRABAJO, HIGIENE LABORAL Y AMBIENTAL</t>
  </si>
  <si>
    <t>FISIOTERAPEUTAS</t>
  </si>
  <si>
    <t>DIETISTA, Y NUTRICIONISTA</t>
  </si>
  <si>
    <t>FONOAUDIÓLOGOS Y TERAPEUTAS</t>
  </si>
  <si>
    <t>OPTÓMETRAS</t>
  </si>
  <si>
    <t>OTROS PROFESIONALES DE LA SALUD NO CLASIFICADOS EN OTROS GRUPOS PRIMARIOS</t>
  </si>
  <si>
    <t>OPERADORES INCINERADORES INSTALACIONES DE TRATAMIENTO DE AGUA Y AFINES</t>
  </si>
  <si>
    <t>TÉCNICOS EN CONTROL DE PROCESOS NO CLASIFICADOS EN OTROS GRUPOS PRIMARLOS</t>
  </si>
  <si>
    <t>OPERADORES AUDIOMÉTRICOS, DE ESCÁNER ÓPTICO Y AFINES</t>
  </si>
  <si>
    <t>HIGIENISTA ASISTENTES ODONTOLÓGICOS DENTAL</t>
  </si>
  <si>
    <t>ASISTENTE MÉDICOS (ASISTENTE CLÍNICO, OFTÁLMICO, TÉCNICOS DE TRANSFUSIONES)</t>
  </si>
  <si>
    <t>INSPECTORES DE SEGURIDAD, SALUD EN EL TRABAJO , MEDIO AMBIENTAL Y AFINES</t>
  </si>
  <si>
    <t>TÉCNICOS EN ATENCIÓN PRE HOSPITALARIA (PARAMÉDICO)</t>
  </si>
  <si>
    <t>OTROS TÉCNICOS Y PROFESIONALES DEL NIVEL DE LA SALUD NO CLASIFICADOS EN OTROS GRUPOS PRIMARIOS (CONSEJEROS DE TERAPIA DE FAMILIA, PLANIFICACIÓN FAMILIAR, VIH)</t>
  </si>
  <si>
    <t>CAMARÓGRAFO, FOTÓGRAFO, OPERADOR EQUIPOS DE GRABACIÓN DE SONIDO</t>
  </si>
  <si>
    <t>DISEÑADORES Y DECORADORES DE INTERIORES</t>
  </si>
  <si>
    <t>TÉCNICOS EN GALERÍAS DE ARTES MUSEOS Y BIBLIOTECAS</t>
  </si>
  <si>
    <t>CHEF DE COCINA</t>
  </si>
  <si>
    <t>COCINEROS, PARRILLERO ASADOR DE CARNES</t>
  </si>
  <si>
    <t>PERSONAL DE SERVICIOS FUNERARIOS Y EMBALSAMADORES</t>
  </si>
  <si>
    <t>OTROS TRABAJADORES DE SERVICIOS PERSONALES TALES COMO ACOMPAÑANTES, TRABAJADORES SEXUALES, DAMAS DE COMPAÑÍA, GIGOLÓ, PROSTITUTAS.</t>
  </si>
  <si>
    <t>VENDEDORES EN KIOSCOS Y PUESTAS DE MERCADO</t>
  </si>
  <si>
    <t>VENDEDORES AMBULANTES DE ALIMENTOS PREPARADOS PARA CONSUMO INMEDIATO</t>
  </si>
  <si>
    <t>TRABAJADORES DE LOS CUIDADOS PERSONALES EN SERVICIOS DE SALUD, AUXILIARES DEL ÁREA DE LA SALUD.</t>
  </si>
  <si>
    <t>AGRICULTORES Y TRABAJADORES DE CULTIVOS EXTENSIVOS</t>
  </si>
  <si>
    <t>AGRICULTORES Y TRABAJADORES DE PLANTACIONES DE ÁRBOLES Y ARBUSTOS</t>
  </si>
  <si>
    <t>AVICULTORES Y TRABAJADORES CALIFICADOS DE LA AVICULTURA</t>
  </si>
  <si>
    <t>TRABAJADORES AGRÍCOLAS DE SUBSISTENCIA</t>
  </si>
  <si>
    <t>TRABAJADORES PECUARIOS DE SUBSISTENCIAS</t>
  </si>
  <si>
    <t>TRABAJADORES AGROPECUARIOS DE SUBSISTENCIA (RECOLECTA FRUTAS Y PLANTAS SILVESTRES)</t>
  </si>
  <si>
    <t>PESCADORES CAZADORES TRAMPEROS Y RECOLECTORES DE SUBSISTENCIA</t>
  </si>
  <si>
    <t>LABRANTES TRAZADORES Y GRABADORES DE PIEDRA</t>
  </si>
  <si>
    <t>CARPINTEROS DE ARMAR Y DE OBRA BLANCA</t>
  </si>
  <si>
    <t>ENCHAPADORES, PARQUETEROS Y COLOCADORES DE SUELOS</t>
  </si>
  <si>
    <t>REVOCADORES</t>
  </si>
  <si>
    <t>INSTALADORES DE MATERIAL AISLANTE E INSONORIZACIÓN</t>
  </si>
  <si>
    <t>FONTANERO DE INSTALADORES DE TUBERÍAS</t>
  </si>
  <si>
    <t>CHAPISTAS Y CALDEREROS</t>
  </si>
  <si>
    <t>APAREJADORES Y ESPALMADORES DE CABLES</t>
  </si>
  <si>
    <t>HERREROS Y FORJADORES</t>
  </si>
  <si>
    <t>HERRAMIENTITAS Y AFINES (FABRICANTES DE HERRAMIENTAS DE MANO, ARTÍCULOS DE FERRETERÍA)</t>
  </si>
  <si>
    <t>AJUSTADORES Y OPERADORES DE MÁQUINAS DE HERRAMIENTAS</t>
  </si>
  <si>
    <t>PULIDORES DE METALES Y AFILADORES DE HERRAMIENTAS</t>
  </si>
  <si>
    <t>MECÁNICOS Y REPARADORES DE VEHÍCULOS AUTOMOTORES</t>
  </si>
  <si>
    <t>MECÁNICOS Y REPARADORES SE SISTEMAS Y MOTORES DE AERONAVES</t>
  </si>
  <si>
    <t>MECÁNICOS Y REPARADORES DE MÁQUINAS AGRÍCOLAS E INDUSTRIALES</t>
  </si>
  <si>
    <t>REPARADORES E BICICLETAS Y AFINES</t>
  </si>
  <si>
    <t>SOPLADORES, MOLDEADORES, LAMINADORES CORTADORES Y PULIDORES DE VIDRIO</t>
  </si>
  <si>
    <t>TALLADOR DE PIEZAS ARTESANALES DE MADERA</t>
  </si>
  <si>
    <t>JOYEROS</t>
  </si>
  <si>
    <t>ORFEBRES Y PLATEROS</t>
  </si>
  <si>
    <t>BISUTERO</t>
  </si>
  <si>
    <t>ARTESANOS DEL HIERRO Y OTROS METALES</t>
  </si>
  <si>
    <t>ARTESANOS DE SEMILLAS Y CORTEZAS VEGETALES</t>
  </si>
  <si>
    <t>ARTESANOS DE OTROS MATERIALES NO CLASIFICADOS EN OTROS GRUPOS PRIMARIOS (TELA, PARAFINA, JABÓN, CUERNO, CERA, ETC.)</t>
  </si>
  <si>
    <t>ELECTRICISTAS DE OBRA Y AFINES</t>
  </si>
  <si>
    <t>AJUSTADORES ELECTRICISTAS INCLUYE REPARACIÓN DE APARATOS DE USO DOMÉSTICO.</t>
  </si>
  <si>
    <t>INSTALADORES Y REPARADORES DE LÍNEAS ELÉCTRICAS</t>
  </si>
  <si>
    <t>AJUSTADORES E INSTALADORES EN ELECTRÓNICA</t>
  </si>
  <si>
    <t>INSTALADORES Y REPARADORES EN TECNOLOGÍAS DE LA INFORMACIÓN Y LAS COMUNICACIONES</t>
  </si>
  <si>
    <t>PREPARADORES Y ELABORADORES DE CIGARRILLOS Y PRODUCTOS DEL TABACO</t>
  </si>
  <si>
    <t>OPERARIOS DEL TRATAMIENTO DE LA MADERA</t>
  </si>
  <si>
    <t>EBANISTAS Y CARPINTEROS</t>
  </si>
  <si>
    <t>AJUSTADORES Y OPERADORES DE MÁQUINAS PARA TRABAJAR MADERA</t>
  </si>
  <si>
    <t>ZAPATERO Y AFINES</t>
  </si>
  <si>
    <t>FABRICANTE DE QUESOS, LÁCTEOS</t>
  </si>
  <si>
    <t>TRABAJADORES CON MÁQUINAS PARA ELABORAR ALIMENTOS Y PRODUCTOS AFINES</t>
  </si>
  <si>
    <t>LAVADOR DE AUTOS, VEHÍCULOS</t>
  </si>
  <si>
    <t>TRABAJADORES DE JARDINERÍA Y HORTICULTURA</t>
  </si>
  <si>
    <t>AYUDANTE DE ELABORACIÓN DE ALIMENTOS Y BEBIDAS</t>
  </si>
  <si>
    <t>TRABAJADORES DE CARGA (BRACERO, COTEROS, ESTIBADORES CARGADORES DE CAMIONES)</t>
  </si>
  <si>
    <t>AYUDANTE DE COCINA</t>
  </si>
  <si>
    <t>ACARREADORES DE AGUA Y RECOLECTORES DE LEÑA</t>
  </si>
  <si>
    <t>INGENIEROS ELECTRICISTAS ELÉCTRICOS, ELECTRÓNICOS, DE TELECOMUNICACIONES Y AFINES</t>
  </si>
  <si>
    <t>INGENIEROS ELECTRÓNICOS</t>
  </si>
  <si>
    <t>INGENIEROS DE TELECOMUNICACIONES</t>
  </si>
  <si>
    <t>MÉDICO CIRUJANO GENERAL, PLÁSTICO, ANESTESIÓLOGO.</t>
  </si>
  <si>
    <t>OPERADORES DE INSTALACIONES DE REFINACIÓN DE PETRÓLEO Y GAS NATURAL</t>
  </si>
  <si>
    <t>CONTROLADORES DE PROCESOS DE PRODUCCIÓN DE METALES</t>
  </si>
  <si>
    <t>MAQUINISTAS EN NAVEGACIÓN</t>
  </si>
  <si>
    <t>TRABAJADORES DE LA NAVEGACIÓN DE BUQUES Y EMBARCACIONES</t>
  </si>
  <si>
    <t>PILOTOS DE AVIACIÓN Y AFINES</t>
  </si>
  <si>
    <t>TÉCNICOS EN SEGURIDAD AERONÁUTICA</t>
  </si>
  <si>
    <t>TRABAJADORES DE SERVICIOS DE TRANSPORTE</t>
  </si>
  <si>
    <t>INSTRUCTORES DE CONDUCCIÓN</t>
  </si>
  <si>
    <t>VENDEDORES DE COMBUSTIBLE INCLUYE MONTALLANTERO, CAMBIADOR DE ACEITE, ENGRASE Y AFINES</t>
  </si>
  <si>
    <t>AGRICULTORES Y TRABAJADORES CALIFICADOS PARA PLANTACIONES DE ÁRBOLES Y ARBUSTOS (PODADOR Y RECOLECTOR)</t>
  </si>
  <si>
    <t>TRABAJADOR FORESTAL CALIFICADOS Y AFINES</t>
  </si>
  <si>
    <t>PESCADORES DE AGUA DULCE Y EN AGUAS COSTERAS</t>
  </si>
  <si>
    <t>PESCADORES DE ALTAMAR</t>
  </si>
  <si>
    <t>CAZADORES Y TRAMPEROS</t>
  </si>
  <si>
    <t>MECÁNICOS MONTADORES DE AIRE ACONDICIONADO Y REFRIGERACIÓN</t>
  </si>
  <si>
    <t>PINTORES Y EMPAPELADORES</t>
  </si>
  <si>
    <t>BARNIZADORES Y AFINES</t>
  </si>
  <si>
    <t>SOLDADORES Y OXICORTADORES</t>
  </si>
  <si>
    <t>APELAMBRADORES, PELLEJEROS Y CURTIDORES EN TRATAMIENTO DE PIELES Y PELOS DE ANIMALES</t>
  </si>
  <si>
    <t>MAQUINISTAS DE LOCOMOTORAS</t>
  </si>
  <si>
    <t>GUARDAFRENOS, GUARDAGUJAS Y AGENTES DE MANIOBRAS</t>
  </si>
  <si>
    <t>CONDUCTORES DE MOTOCICLETAS</t>
  </si>
  <si>
    <t>CONDUCTORES DE CAMIONETAS Y VEHÍCULOS LIVIANOS</t>
  </si>
  <si>
    <t>CONDUCTORES DE TAXIS</t>
  </si>
  <si>
    <t>CONDUCTORES DE BUSES MICROBUSES Y TRANVÍAS</t>
  </si>
  <si>
    <t>CONDUCTORES DE CAMIONES Y VEHÍCULOS PESADOS</t>
  </si>
  <si>
    <t>TRABAJADORES DE MAQUINARIA AGRÍCOLA Y FORESTAL MÓVIL</t>
  </si>
  <si>
    <t>TRABAJADORES DE GRÚAS APARATOS ELEVADORES Y AFINES</t>
  </si>
  <si>
    <t>OPERADORES DE MONTACARGAS</t>
  </si>
  <si>
    <t>CONDUCTORES DE VEHÍCULOS ACCIONADO A PEDAL O A BRAZO</t>
  </si>
  <si>
    <t>MENSAJEROS MANDADEROS MALETEROS Y REPARTIDORES</t>
  </si>
  <si>
    <t>PERSONAS QUE REALIZAN TRABAJOS VARIOS</t>
  </si>
  <si>
    <t>INGENIEROS CIVILES.</t>
  </si>
  <si>
    <t>INGENIEROS MEDIO AMBIENTALES</t>
  </si>
  <si>
    <t>INGENIERO MARINO</t>
  </si>
  <si>
    <t>INGENIERO QUÍMICO</t>
  </si>
  <si>
    <t>INGENIEROS DE MINAS METALÚRGICOS Y AFINES</t>
  </si>
  <si>
    <t>INGENIERO DE TRÁFICO, INGENIERO DE ENERGÍA NUCLEAR, INGENIERO DE SALVAMENTO MARÍTIMO.</t>
  </si>
  <si>
    <t>ARQUITECTOS CONSTRUCTORES</t>
  </si>
  <si>
    <t>MÉDICO ESPECIALISTA EN MEDICINA NUCLEAR, MÉDICO RADIÓLOGO, MÉDICO PATÓLOGO FORENSE.</t>
  </si>
  <si>
    <t>PROFESIONALES EN DERECHO NO CLASIFICADOS EN OTROS GRUPOS PRIMARLOS QUE ATIENDEN VÍCTIMAS</t>
  </si>
  <si>
    <t>PROFESIONALES DEL TRABAJO SOCIAL, CONSEJEROS, PSICÓLOGOS PARA ATENCIÓN A VÍCTIMAS</t>
  </si>
  <si>
    <t>ARTISTAS CREATIVOS INTERPRETATIVOS NO CLASIFICADOS EN OTROS GRUPOS PRIMARLOS INCLUYE (ACRÓBATA, EQUILIBRISTA, TRAPECISTA, TORERO Y OTRAS OCUPACIONES RELACIONADA CON ESPECTÁCULOS PÚBLICOS EN ACTIVIDADES EXTREMAS)</t>
  </si>
  <si>
    <t>DELINEANTE DE ARQUITECTURA, DIBUJANTE TÉCNICO, CON INTERVENCIÓN DIRECTA EN OBRAS</t>
  </si>
  <si>
    <t>CONTROLADORES DE INSTALACIONES DE PROCESAMIENTO DE PRODUCTOS QUÍMICOS, FILTRACIÓN Y SEPARACIÓN DE SUSTANCIA QUÍMICAS, PROCESOS QUÍMICOS.</t>
  </si>
  <si>
    <t>CONTROLADOR DE TRÁFICO AÉREO Y MARÍTIMO</t>
  </si>
  <si>
    <t>RADIÓLOGO ORAL, OPERADOR DE EQUIPO AUDIOMÉTRICO, DE ESCÁNER ÓPTICO</t>
  </si>
  <si>
    <t>DETECTIVE PRIVADO</t>
  </si>
  <si>
    <t>ATLETAS Y DEPORTISTAS (DEPORTE EXTREMO)</t>
  </si>
  <si>
    <t>CONTROLADORES ADMINISTRATIVOS DE TRÁFICO AÉREO</t>
  </si>
  <si>
    <t>BOMBEROS Y RESCATISTAS</t>
  </si>
  <si>
    <t>ESCOLTA, GUARDAESPALDAS</t>
  </si>
  <si>
    <t>CONSTRUCTORES DE CASAS</t>
  </si>
  <si>
    <t>ALBAÑILES</t>
  </si>
  <si>
    <t>OPERARIOS EN CEMENTO ARMADO ENFOSCADORES Y AFINES</t>
  </si>
  <si>
    <t>OFICIALES DE LA CONSTRUCCIÓN DE OBRA GRUESA Y AFINES NO CLASIFICADOS EN GRUPOS PRIMARIOS (DEMOLICIÓN, REPARACIÓN Y MANTENIMIENTO DE FACHADAS, ARMADO DE ANDAMIOS, OPERADOS DE-CONSTRUCCIÓN EDIFICIOS DE GRAN ALTURA)</t>
  </si>
  <si>
    <t>TECHADORES</t>
  </si>
  <si>
    <t>CRISTALEROS</t>
  </si>
  <si>
    <t>LIMPIADORES DE FACHADAS, DESHOLLINADORES.</t>
  </si>
  <si>
    <t>MOLDEADORES Y MACHEROS, FUNDICIÓN DE METALES</t>
  </si>
  <si>
    <t>SOLDADORES Y OXICORTADORES (CORTAN METALES CON GAS O ARCO ELÉCTRICO)</t>
  </si>
  <si>
    <t>CHAPISTAS CALDEREROS HORNEROS-EXPOSICIÓN ALTAS TEMPERATURAS</t>
  </si>
  <si>
    <t>MONTADORES DE ESTRUCTURAS METÁLICAS</t>
  </si>
  <si>
    <t>PERSONAL DE SERVICIOS DE PROTECCIÓN NO CLASIFICADOS EN OTROS GRUPOS PRIMARIOS (SALVAVIDAS, SOCORRISTAS)</t>
  </si>
  <si>
    <t>BUZOS</t>
  </si>
  <si>
    <t>FUMIGADORES Y OTROS CONTROLADORES DE PLAGAS Y MALAS HIERBAS</t>
  </si>
  <si>
    <t>TRABAJADORES E OFICIOS RELACIONADOS NO CLASIFICADOS EN OTROS GRUPOS PRIMARIOS TALES COMO LOS QUE MANIPULAN JUEGOS PIROTÉCNICOS.</t>
  </si>
  <si>
    <t>TRABAJADORES DE MÁQUINAS DE MOVIMIENTOS DE TIERRA CONSTRUCCIONES DE VÍAS Y AFINES</t>
  </si>
  <si>
    <t>LIMPIADORES DE VENTANAS</t>
  </si>
  <si>
    <t>CLASIFICADORES DE DESECHOS</t>
  </si>
  <si>
    <t>TRABAJADORES DE MINAS Y CANTERAS</t>
  </si>
  <si>
    <t>TRABAJADORES DE OBRAS PÚBLICAS Y MANTENIMIENTO</t>
  </si>
  <si>
    <t>TRABAJADORES DE LA CONSTRUCCIÓN</t>
  </si>
  <si>
    <t>BRACERO, COTEROS, ESTIBADORES DE EMBARCACIONES AÉREAS, MARÍTIMAS Y/O FLUVIALES</t>
  </si>
  <si>
    <t>RECOLECTORES DE BASURA Y MATERIAL RECICLABLE</t>
  </si>
  <si>
    <t>BARRENDEROS Y AFINES</t>
  </si>
  <si>
    <t>Con la firma contenida en el numeral V el afiliado manifiesta la veracidad de la información registrada y de las autorizaciones contenidas en el capítulo VII DEL FORMULARIO</t>
  </si>
  <si>
    <t>4. Apellidos y nombres</t>
  </si>
  <si>
    <t>II. DATOS BÁSICOS DE IDENTIFICACIÓN DEL AFILIADO</t>
  </si>
  <si>
    <t>A. Afiliación</t>
  </si>
  <si>
    <t>1. Tipo de Trámie</t>
  </si>
  <si>
    <t>2. Tipo de Afiliación</t>
  </si>
  <si>
    <t>Individual</t>
  </si>
  <si>
    <t>7. SEXO</t>
  </si>
  <si>
    <t>8. Fecha Nacimiento</t>
  </si>
  <si>
    <t>9. Entidad Promotora de Salud - EPS</t>
  </si>
  <si>
    <t>10. Administradora de Pensiones</t>
  </si>
  <si>
    <t>11. Ingreso base de cotización - IBC</t>
  </si>
  <si>
    <t>12. Residencia</t>
  </si>
  <si>
    <t>13. Modalidad</t>
  </si>
  <si>
    <t>15. Fotocopia del documento de identificación.</t>
  </si>
  <si>
    <t>16. Formato diligenciado de la identificación de peligros.</t>
  </si>
  <si>
    <t>17. Certificado de resultados del examen pre-ocupacional</t>
  </si>
  <si>
    <t>14. Código de la ocupación u oficio</t>
  </si>
  <si>
    <t>B. Reporte de Novedades</t>
  </si>
  <si>
    <t>15. Clase de Riesgo</t>
  </si>
  <si>
    <t>16. Sitio De Trabajo</t>
  </si>
  <si>
    <t>17. Fecha Inicial</t>
  </si>
  <si>
    <t>18. Fecha Final</t>
  </si>
  <si>
    <t>19. Jornada estalecida</t>
  </si>
  <si>
    <t>20. Tipo de Novedad</t>
  </si>
  <si>
    <t>Teléfono Celular</t>
  </si>
  <si>
    <t>V. DATOS DE REPORTE DE LA NOVEDAD</t>
  </si>
  <si>
    <t>IV. DATOS RELACIONADOS CON EL SITIO DE TRABAJO O DEL LUGAR DONDE SE REALIZA LA PRÁCTICA FORMATIVA</t>
  </si>
  <si>
    <t>VI. DECLARACIONES Y AUTORIZACIONES</t>
  </si>
  <si>
    <t>VII. FIRMAS</t>
  </si>
  <si>
    <t>FORMULARIO UNICO DE AFILIACIÓN Y REPORTE DE NOVEDADES DE TRABAJADORES INDEPENDIENTES VOLUNTARIOS</t>
  </si>
  <si>
    <t>INSTRUCTIVO DE DILIGENCIAMIENTO DEL FORMULARIO DE AFILIACIÓN Y NOVEDADES DEL TRABAJADOR INDEPENDIENTE VOLUNTARIO</t>
  </si>
  <si>
    <t>1. Tipo de trámite (Marque el tipo de trámite Afiliación o Repote Novedades)</t>
  </si>
  <si>
    <t>Afiliación:Se debe seleccionar esta opción cunado se registra una afiliación al SGRL, en condición de traajador dependiente, trabajador independiente o estudiante, siempre que se cumplan las condiciones para ello.</t>
  </si>
  <si>
    <t>Reporte de novedades. Esta opción se da cuando se registra un retiro o algún cambio en los datos básico de identificación o complementarios del afiliado o del responsable de la afiliación o se registran cambios en la información según el / los tipos(s) de novedad(es)</t>
  </si>
  <si>
    <t>Independiente</t>
  </si>
  <si>
    <t>2. Tipo de Afiliado: Marque el tipo de Afiliación</t>
  </si>
  <si>
    <r>
      <rPr>
        <b/>
        <sz val="11"/>
        <color theme="8" tint="-0.499984740745262"/>
        <rFont val="Calibri"/>
        <family val="2"/>
        <scheme val="minor"/>
      </rPr>
      <t>Código</t>
    </r>
    <r>
      <rPr>
        <sz val="11"/>
        <color theme="8" tint="-0.499984740745262"/>
        <rFont val="Calibri"/>
        <family val="2"/>
        <scheme val="minor"/>
      </rPr>
      <t>: Dato Obligatorio. Conforme a la opción marcada identifique y escriba el código corresondientes de acuerdo son la siguiente opción:</t>
    </r>
  </si>
  <si>
    <r>
      <t xml:space="preserve">4. Apellidos y nombres: </t>
    </r>
    <r>
      <rPr>
        <sz val="11"/>
        <color theme="8" tint="-0.499984740745262"/>
        <rFont val="Calibri"/>
        <family val="2"/>
        <scheme val="minor"/>
      </rPr>
      <t>estos datos deben ser registrados en las casillas correspondientes, en forma idéntica a como aparecen en el documento de identificación.
* Primer apellido
* Segundo Apellido
* Primer nombre
* Segundo nombre (Cuando aplique)</t>
    </r>
  </si>
  <si>
    <t>Datos Personal</t>
  </si>
  <si>
    <t>Estos datos deben registrarse para el afiliado al SGRL, según corresponda.</t>
  </si>
  <si>
    <t>Presencial: Trabajo que una persona realiza para una empresa en la sede de la misma.</t>
  </si>
  <si>
    <t>Teletrabajo: Trabajo que una persona realiza para una empresa desde un lugar alejado de la sede de ésta (habitualmente su propio domicilio), por medio de un sistema de telecomunicación.</t>
  </si>
  <si>
    <r>
      <t xml:space="preserve">15. Clase de riesgo: </t>
    </r>
    <r>
      <rPr>
        <sz val="11"/>
        <color theme="8" tint="-0.499984740745262"/>
        <rFont val="Calibri"/>
        <family val="2"/>
        <scheme val="minor"/>
      </rPr>
      <t>dato obligatorio. Identifica y marca con una X la clase de riesgo de quien realiza la afiliación al Sistema General de Riesgos Laborales (SGRL), de acuerdo con las siguientes opciones:</t>
    </r>
  </si>
  <si>
    <t>13. Modalidad del afiliado</t>
  </si>
  <si>
    <r>
      <t xml:space="preserve">14. Código de la ocupación u oficio: </t>
    </r>
    <r>
      <rPr>
        <sz val="11"/>
        <color theme="8" tint="-0.499984740745262"/>
        <rFont val="Calibri"/>
        <family val="2"/>
        <scheme val="minor"/>
      </rPr>
      <t>Registre según corresponda, el código que se encuentra asignado en la tabla de ocupaciones u oficios para el SGRL.</t>
    </r>
  </si>
  <si>
    <t>16. Sitio De Trabajo: Estos datos aplican para el sitio donde desarrollará la actividad.
- Dirección, teléfono fijo. Teléfono celular, correo electrónico ,  Municipio / Distrito, Zon: Urbana o Rural donde se ubia la residencia, Localidad /comuna si existen en su ciudad, Departamento. en el caso de bogotá, D.C., debe escribir en el campo departamento: Bogotá D.C.</t>
  </si>
  <si>
    <t>17. Fecha Inicial: Registra la fecha de inicio del contrato en formato dia, mes, año.</t>
  </si>
  <si>
    <t>18. Fecha Final: Registrar la fecha final del contrato en formato día, mes, año.</t>
  </si>
  <si>
    <t>19. Jornada estalecida para ejeuctar el trabajo o la práctica formativa</t>
  </si>
  <si>
    <t>B</t>
  </si>
  <si>
    <t>C</t>
  </si>
  <si>
    <t>Jornada Única</t>
  </si>
  <si>
    <t>Horario de ejecución de las actividades: Marque con una "x" los días de la semana en que se ejecutará la actividad contatada.</t>
  </si>
  <si>
    <r>
      <t xml:space="preserve">20. Tipo de Novedad: </t>
    </r>
    <r>
      <rPr>
        <sz val="11"/>
        <color theme="8" tint="-0.499984740745262"/>
        <rFont val="Calibri"/>
        <family val="2"/>
        <scheme val="minor"/>
      </rPr>
      <t>marque con una "x" el tipo de novedad a reportar según las siguientes opciones</t>
    </r>
  </si>
  <si>
    <t>Ingreso</t>
  </si>
  <si>
    <t>Retiro por muerte del Afiliado</t>
  </si>
  <si>
    <t>Incapacidad temporal por enfermedad general</t>
  </si>
  <si>
    <t>Licencia de maternidad o paternidad</t>
  </si>
  <si>
    <t>Modificación datos básicos de identificación del afiliado</t>
  </si>
  <si>
    <t>Actualización y corrección datos complementarios del afiliado</t>
  </si>
  <si>
    <t>Modificación ingreso base de cotización</t>
  </si>
  <si>
    <t>ANEXOS</t>
  </si>
  <si>
    <t>Marque con una X las autorizaciones los que apliquen</t>
  </si>
  <si>
    <t>Trabajo en Casa</t>
  </si>
  <si>
    <t>Trabajo Remoto</t>
  </si>
  <si>
    <t>Dependiente Veterano de la fuerza publica</t>
  </si>
  <si>
    <r>
      <rPr>
        <b/>
        <sz val="11"/>
        <color theme="8" tint="-0.499984740745262"/>
        <rFont val="Calibri"/>
        <family val="2"/>
        <scheme val="minor"/>
      </rPr>
      <t>Modalidad</t>
    </r>
    <r>
      <rPr>
        <sz val="11"/>
        <color theme="8" tint="-0.499984740745262"/>
        <rFont val="Calibri"/>
        <family val="2"/>
        <scheme val="minor"/>
      </rPr>
      <t>: Indica si la modalidad de trabajo que se realiza es  Presencial, Teletrabajo, Trabajo en Casa o Trabajo remoto.</t>
    </r>
  </si>
  <si>
    <r>
      <rPr>
        <b/>
        <sz val="11"/>
        <color theme="8" tint="-0.499984740745262"/>
        <rFont val="Calibri"/>
        <family val="2"/>
        <scheme val="minor"/>
      </rPr>
      <t>Código de tipo de trabajador:</t>
    </r>
    <r>
      <rPr>
        <sz val="11"/>
        <color theme="8" tint="-0.499984740745262"/>
        <rFont val="Calibri"/>
        <family val="2"/>
        <scheme val="minor"/>
      </rPr>
      <t xml:space="preserve"> si en la casilla de tipo de trabajador marcaste dependiente o estudiante, indica el código del tipo de trabajador cotizante que corresponda, de acuerdo a la pestaña "código de tipo de trabajador" de este documento. </t>
    </r>
    <r>
      <rPr>
        <sz val="11"/>
        <color rgb="FFFF0000"/>
        <rFont val="Calibri"/>
        <family val="2"/>
        <scheme val="minor"/>
      </rPr>
      <t>De acuerdo a Resolución 978 de 2023, para trabajadores Dependientes y estudiantes</t>
    </r>
  </si>
  <si>
    <t>08</t>
  </si>
  <si>
    <t>Pagador Subsistema Nacional de Voluntarios en Primera Respuesta.</t>
  </si>
  <si>
    <t>13</t>
  </si>
  <si>
    <t>C. Trabajo en Casa</t>
  </si>
  <si>
    <t>D. Trabajo Remoto</t>
  </si>
  <si>
    <t>Permiso de Protección Temporal, es un mecanismo de regulación migratoria y documento de identificación, que autoriza a los migrantes venezolanos a permanecer en el territorio nacional en condiciones de regularidad migratoria especiales, y a ejercer durante si vigencia, cualquier actividad u ocupacional legal en el pais, incluidas aquellas que se desarrollen en virtud de una vinculación o de contrato laboral, sin prejuicio del cumplimiento de los requisitos establecidos en el ordenamiento jurídico colombiano para el ejercicio de las actividades reguladas. Decreto 2016 de 2021.</t>
  </si>
  <si>
    <t>Trabajo en casa: Es la habilitación al servidor público o trabajador del sector privado para desempeñar ransitoriamente sus funciones o actividades laborales por fuera del sitio donde habitualmenten las realiza, sin modificar la naturaleza del contrato o relación laboral, o legal y reglamentaria respectiva, ni tampoco desmejorar las condiciones del contrato laboral, cuando se presenten circunstancias ocasionales, excepcionales o especiales que impidan que el trabajador pueda realizar sus funciones en su lugar de trabajo, privilegiando el uso de las tecnologías de la información y las comunicaciones.</t>
  </si>
  <si>
    <t>Trabajo remoto: Forma de ejecución del contrato de trabajo en la cual toda la relación laboral, desde su inicio hasta su terminación, se debe realizar de manera remota mediante la utilización de tecnologías de la información y las telecomunicaciones u otro medio o mecanismo, donde el empleador y trabajador no interactúan físicamente a los largo de la vinculación contractual. En todo caso, esta forma de ejecuión no comparte los elementos constitutivos y regulados para el teletrabajo y/o trabajo en casa y las normas que lo modifiquen.</t>
  </si>
  <si>
    <t>D.</t>
  </si>
  <si>
    <t>TRABAJO EN CASA</t>
  </si>
  <si>
    <t>TRABAJO REMOTO</t>
  </si>
  <si>
    <r>
      <t>TIPO DE SALARIO</t>
    </r>
    <r>
      <rPr>
        <b/>
        <sz val="8"/>
        <color indexed="10"/>
        <rFont val="Gill Sans MT"/>
        <family val="2"/>
      </rPr>
      <t xml:space="preserve"> (OBLIGATORIO)</t>
    </r>
  </si>
  <si>
    <t>Agremiaciones, asociaciones o congregaciones religiosas</t>
  </si>
  <si>
    <t>Independientes Empresas - Contratante</t>
  </si>
  <si>
    <t>esta campo se recibe como  1 no como 3,1</t>
  </si>
  <si>
    <t>Hace parte de los dependientes pero tiene una clasificación de tipo de afiliado diferente</t>
  </si>
  <si>
    <t>Aprendices en etapa productiva</t>
  </si>
  <si>
    <t>Dependiente veterano de la fuerza publica</t>
  </si>
  <si>
    <t>B. DEPENDIENTE TRABAJADOR DE TIEMPO PARCIAL CON VARIOS EMPLEADORES</t>
  </si>
  <si>
    <t>A. DEPENDIENTE</t>
  </si>
  <si>
    <t>F.  ESTUDIANTES</t>
  </si>
  <si>
    <t>Tipo de Salario</t>
  </si>
  <si>
    <r>
      <t xml:space="preserve">Tipo salario:  </t>
    </r>
    <r>
      <rPr>
        <sz val="11"/>
        <color theme="8" tint="-0.499984740745262"/>
        <rFont val="Calibri"/>
        <family val="2"/>
        <scheme val="minor"/>
      </rPr>
      <t>Debe indicar si el salario es fijo o variable.</t>
    </r>
  </si>
  <si>
    <r>
      <rPr>
        <b/>
        <sz val="11"/>
        <color theme="8" tint="-0.499984740745262"/>
        <rFont val="Calibri"/>
        <family val="2"/>
        <scheme val="minor"/>
      </rPr>
      <t xml:space="preserve">Sexo de identificación: </t>
    </r>
    <r>
      <rPr>
        <sz val="11"/>
        <color theme="8" tint="-0.499984740745262"/>
        <rFont val="Calibri"/>
        <family val="2"/>
        <scheme val="minor"/>
      </rPr>
      <t>debe relacionar alguna de las opciones M-Masculino o F-Femenino o T -Transexual o NB No binario u Otro.</t>
    </r>
  </si>
  <si>
    <r>
      <t xml:space="preserve">3. Tipo de aportante: </t>
    </r>
    <r>
      <rPr>
        <sz val="11"/>
        <color theme="8" tint="-0.499984740745262"/>
        <rFont val="Calibri"/>
        <family val="2"/>
        <scheme val="minor"/>
      </rPr>
      <t xml:space="preserve">dato obligatorio. Lo suministra quien realiza la afiliación. Identifica el tipo de afiliado y escribe el código correspondiente, de acuerdo con las siguientes opciones:
</t>
    </r>
  </si>
  <si>
    <t>C. 'INDEPENDIENTE</t>
  </si>
  <si>
    <t>CODIGO TIPO COTIZANTE</t>
  </si>
  <si>
    <t>DESCRIPCION</t>
  </si>
  <si>
    <t>Afiliado participe</t>
  </si>
  <si>
    <t>Contribuyente del monotributo riesgos laborales</t>
  </si>
  <si>
    <t>D. Independiente volutario a riesgos laborales</t>
  </si>
  <si>
    <t>E. Trabajador penitenciario indirecto</t>
  </si>
  <si>
    <t>F. ESTUDIANTES</t>
  </si>
  <si>
    <t>Estudiantes aporte solo riesgos laborales (dec 055)</t>
  </si>
  <si>
    <t>Estudiantes de prácticas laborales en el sector público</t>
  </si>
  <si>
    <t>G. Voluntario en primera respuesta</t>
  </si>
  <si>
    <t>Voluntario en primera respuesta aporte solo riesgos laborales</t>
  </si>
  <si>
    <t>*64</t>
  </si>
  <si>
    <t>(APLICA UNICAMENTE PARA FORMULARIO DE INDEPENDIENTE VOLUNTARIO)</t>
  </si>
  <si>
    <t>H. Servicio de utilidad pública</t>
  </si>
  <si>
    <t>*Incluye las mujeres cabeza de familia que presten Servicio de Utilidad Pública</t>
  </si>
  <si>
    <t>No binario</t>
  </si>
  <si>
    <t>Otro</t>
  </si>
  <si>
    <t>7-Suspensión del contrato de trabajo, práctica formativa, trabajo penitenciario indirecto,licencia no remunerada o servicio de utilidad pública</t>
  </si>
  <si>
    <t>12-Actualización del documento de idetificación del responsable de la afiliación.</t>
  </si>
  <si>
    <t>13. Corrección de los datos básicos de identificación del responsable de la afiliación.</t>
  </si>
  <si>
    <t>14, Variación centro de trabajo, practica o actividad</t>
  </si>
  <si>
    <t>15. Cambio de ocupación u oficio del afiliado</t>
  </si>
  <si>
    <t>16- Traslado de ARL</t>
  </si>
  <si>
    <t>17. Licencia parental flexible de tiempo parcial</t>
  </si>
  <si>
    <t>1. Autorización para que la ARL reporte la información que se genere de la afiliación o del reporte de novedades a la base de datos de afiliados vigente y a las entidades públicas que por sus funciones lo requieran.</t>
  </si>
  <si>
    <t>13. Pagador Subsitema Nacional de Voluntarios en Primera Respuesta</t>
  </si>
  <si>
    <t>15. Independientes Empresa - Contratante</t>
  </si>
  <si>
    <t>NB</t>
  </si>
  <si>
    <t>T</t>
  </si>
  <si>
    <t>O</t>
  </si>
  <si>
    <t>0. No Aplica</t>
  </si>
  <si>
    <t>53-Afiliado participe</t>
  </si>
  <si>
    <t>64-Mujeres cabeza de familia que presten Servicio de Utilidad Pública</t>
  </si>
  <si>
    <t>Transexual</t>
  </si>
  <si>
    <t>Suspensión del contrato de trabajo, práctica formativa, trabajo penitenciario indirecto,licencia no remunerada o servicio de utilidad pública</t>
  </si>
  <si>
    <t>Corrección de los datos básicos de identificación del responsable de la afiliación.</t>
  </si>
  <si>
    <t>Licencia parental flexible de tiempo parcial</t>
  </si>
  <si>
    <r>
      <t xml:space="preserve">1. </t>
    </r>
    <r>
      <rPr>
        <sz val="11"/>
        <color theme="8" tint="-0.499984740745262"/>
        <rFont val="Calibri"/>
        <family val="2"/>
        <scheme val="minor"/>
      </rPr>
      <t>Autorización para que la ARL reporte la información que se genere de la afiliación o del reporte de novedades a la base de datos de afiliados vigente y a las entidades públicas que por sus funciones lo requieran.</t>
    </r>
  </si>
  <si>
    <r>
      <t xml:space="preserve">SEXO IDENTIFICACIÓN </t>
    </r>
    <r>
      <rPr>
        <b/>
        <sz val="8"/>
        <color indexed="10"/>
        <rFont val="Gill Sans MT"/>
        <family val="2"/>
      </rPr>
      <t>(OBLIGATORIO)</t>
    </r>
  </si>
  <si>
    <t>Sexo Identificación</t>
  </si>
  <si>
    <t>M/F/T/NB/O</t>
  </si>
  <si>
    <t>Tipo Salario</t>
  </si>
  <si>
    <t>Actualización del documento de idetificación del responsable de la afiliación.</t>
  </si>
  <si>
    <t>Vacaciones, Licencia remunerada</t>
  </si>
  <si>
    <t>Cambio de ocupación u oficio del afiliado.</t>
  </si>
  <si>
    <t>Variación centro de trabajo, práctica o actividad.</t>
  </si>
  <si>
    <t>5. Incapacidad Temporal por accidente de trabajo o enfermedad profesional</t>
  </si>
  <si>
    <t>Incapacidad Temporal por accidente de trabajo o enfermedad profesional</t>
  </si>
  <si>
    <t>6- Vacaciones, Licencia remunerada</t>
  </si>
  <si>
    <t xml:space="preserve">
Independiente voluntario a riesgo laborales. Persona natural que realiza una actividad económica o presta sus servicios de manera personal y por cuenta y riesgo y tenga ingresos iguales o superiores 1smmlv tal como lo establece el Decreto 780 de 2016 y el Decreto 1072 de 2015 o nomra que la modifique o sustituya</t>
  </si>
  <si>
    <r>
      <t xml:space="preserve">5. Tipo de documento de identificación: </t>
    </r>
    <r>
      <rPr>
        <sz val="11"/>
        <color theme="8" tint="-0.499984740745262"/>
        <rFont val="Calibri"/>
        <family val="2"/>
        <scheme val="minor"/>
      </rPr>
      <t>dato obligatorio. Debe colocar en el espacio el código que corresponde al documento con el cual se va a identificar, de acuerdo con las siguientes opciones:</t>
    </r>
  </si>
  <si>
    <r>
      <t xml:space="preserve">6. Número de documento de identificación: </t>
    </r>
    <r>
      <rPr>
        <sz val="11"/>
        <color theme="8" tint="-0.499984740745262"/>
        <rFont val="Calibri"/>
        <family val="2"/>
        <scheme val="minor"/>
      </rPr>
      <t>dato obligatorio. Debe colocar en el espacio el número que corresponde al documento con el cual se va a identificar.</t>
    </r>
  </si>
  <si>
    <r>
      <t>7.Sexo de identificación:</t>
    </r>
    <r>
      <rPr>
        <sz val="11"/>
        <color theme="8" tint="-0.499984740745262"/>
        <rFont val="Calibri"/>
        <family val="2"/>
        <scheme val="minor"/>
      </rPr>
      <t xml:space="preserve"> Dato obligatorio. Marque con una X, la opción: F: femenino o M: Masculino o T: Transexual o NB: No binario u O: otro, según corresponda a la información contenida el documento de identidad, expedido por la Registraduría Nacional del Estado Civil. </t>
    </r>
  </si>
  <si>
    <r>
      <t>8.Fecha de Nacimiento:</t>
    </r>
    <r>
      <rPr>
        <sz val="11"/>
        <color theme="8" tint="-0.499984740745262"/>
        <rFont val="Calibri"/>
        <family val="2"/>
        <scheme val="minor"/>
      </rPr>
      <t xml:space="preserve"> Dato obligatorio. Registre la fecha de nacimiento como figura en el documento de identificación día, mes y año.</t>
    </r>
  </si>
  <si>
    <r>
      <rPr>
        <b/>
        <sz val="11"/>
        <color theme="8" tint="-0.499984740745262"/>
        <rFont val="Calibri"/>
        <family val="2"/>
        <scheme val="minor"/>
      </rPr>
      <t>9. Entidad Promotora de Salud - EPS:</t>
    </r>
    <r>
      <rPr>
        <sz val="11"/>
        <color theme="8" tint="-0.499984740745262"/>
        <rFont val="Calibri"/>
        <family val="2"/>
        <scheme val="minor"/>
      </rPr>
      <t xml:space="preserve"> Escriba el nombre de la Entidad Promotora de Salud (EPS) en la cual se encuentra inscrita</t>
    </r>
  </si>
  <si>
    <r>
      <rPr>
        <b/>
        <sz val="11"/>
        <color theme="8" tint="-0.499984740745262"/>
        <rFont val="Calibri"/>
        <family val="2"/>
        <scheme val="minor"/>
      </rPr>
      <t>10. Administradora de Pensiones.</t>
    </r>
    <r>
      <rPr>
        <sz val="11"/>
        <color theme="8" tint="-0.499984740745262"/>
        <rFont val="Calibri"/>
        <family val="2"/>
        <scheme val="minor"/>
      </rPr>
      <t xml:space="preserve"> Registr el nombre de la entidad administradora de pensiones donde se encuentra afiliado</t>
    </r>
  </si>
  <si>
    <r>
      <rPr>
        <b/>
        <sz val="11"/>
        <color theme="8" tint="-0.499984740745262"/>
        <rFont val="Calibri"/>
        <family val="2"/>
        <scheme val="minor"/>
      </rPr>
      <t>12. Ubicación / Sede Principal:</t>
    </r>
    <r>
      <rPr>
        <sz val="11"/>
        <color theme="8" tint="-0.499984740745262"/>
        <rFont val="Calibri"/>
        <family val="2"/>
        <scheme val="minor"/>
      </rPr>
      <t xml:space="preserve"> Estos datos aplican para quién realiza la afiliación.
- Dirección, teléfono fijo. Teléfono celular, correo electrónico ,  Municipio / Distrito, Zon: Urbana o Rural donde se ubia la residencia, Localidad /comuna si existen en su ciudad, Departamento. en el caso de bogotá, D.C., debe escribir en el campo departamento: Bogotá D.C.</t>
    </r>
  </si>
  <si>
    <r>
      <rPr>
        <b/>
        <sz val="11"/>
        <color theme="8" tint="-0.499984740745262"/>
        <rFont val="Calibri"/>
        <family val="2"/>
        <scheme val="minor"/>
      </rPr>
      <t>11. Ingreso base de cotización - (IBC):</t>
    </r>
    <r>
      <rPr>
        <sz val="11"/>
        <color theme="8" tint="-0.499984740745262"/>
        <rFont val="Calibri"/>
        <family val="2"/>
        <scheme val="minor"/>
      </rPr>
      <t xml:space="preserve"> Registre el valor del salario o del ingreso mensual sobre el cual se va a pagar los aportes al SGRL. El valor señaladodebe ser igual o mayor a 1 SMLMV y menor o igual a 25 SMLMV.
Una vez se diligencie el campo de IBC, se debe seleecionar el tipo de salario:
</t>
    </r>
    <r>
      <rPr>
        <b/>
        <sz val="11"/>
        <color theme="8" tint="-0.499984740745262"/>
        <rFont val="Calibri"/>
        <family val="2"/>
        <scheme val="minor"/>
      </rPr>
      <t>Salario fijo:</t>
    </r>
    <r>
      <rPr>
        <sz val="11"/>
        <color theme="8" tint="-0.499984740745262"/>
        <rFont val="Calibri"/>
        <family val="2"/>
        <scheme val="minor"/>
      </rPr>
      <t xml:space="preserve"> Es aquel en que se paga en contraprestación del servicio siendo el mismo valor en cada periodo de pago (mes, quincena, semana o jornal), de manera que siempre el trabajador el mismo monto. 
</t>
    </r>
    <r>
      <rPr>
        <b/>
        <sz val="11"/>
        <color theme="8" tint="-0.499984740745262"/>
        <rFont val="Calibri"/>
        <family val="2"/>
        <scheme val="minor"/>
      </rPr>
      <t>Salario variable:</t>
    </r>
    <r>
      <rPr>
        <sz val="11"/>
        <color theme="8" tint="-0.499984740745262"/>
        <rFont val="Calibri"/>
        <family val="2"/>
        <scheme val="minor"/>
      </rPr>
      <t xml:space="preserve"> Es una de las formas de estipulación de remuneración, que consiste en la del servicio prestado en virtud del desempeño y cumplimiento de objetivos del trabajador, que se pueden materializar en pagos de comisiones o porcentajes sobre ventas, entre otros.</t>
    </r>
  </si>
  <si>
    <t>Javier Bohórquez Bohórquez</t>
  </si>
  <si>
    <t>Colmena Seguros Riesgos Laborales informa que la Defensoría del Consumidor Financiero, es ejercida por el Dr. Andrés Augusto Garavito Colmenares y el Defensor Suplente: Juan Sebastián Portilla Portilla. Dirección: Avenida 19 #114-09 oficina 502.  Bogotá, Colombia. Teléfonos: (601) 2131370- 2131322 Celular: 321 924 0479 - 323 2322934 - 323 2322911, Web  www.defensoriapgabogadosasociados.com, correo electrónico defensordelconsumidorfinanciero@colmenaseguros.com</t>
  </si>
  <si>
    <r>
      <t>C</t>
    </r>
    <r>
      <rPr>
        <sz val="8"/>
        <color rgb="FF000000"/>
        <rFont val="Gill Sans MT"/>
        <family val="2"/>
      </rPr>
      <t>olmena Seguros Riesgos Laborales informa que la Defensoría del Consumidor Financiero, es ejercida por el Dr. Andrés Augusto Garavito Colmenares y el Defensor Suplente: Juan Sebastián Portilla Portilla. Dirección: Avenida 19 #114-09 oficina 502.  Bogotá, Colombia. Teléfonos: (601) 2131370- 2131322 Celular: 321 924 0479 - 323 2322934 - 323 2322911, Web  www.defensoriapgabogadosasociados.com, correo electrónico defensordelconsumidorfinanciero@colmenaseguros.com</t>
    </r>
  </si>
  <si>
    <t>14-33</t>
  </si>
  <si>
    <t>Colsanitas Seguros</t>
  </si>
  <si>
    <t>22/08/2025-1425-NT-P-39-00039- V1_08/2025-D001 Referencia a Nota Técnica 22/08/2025-1425-NT-P-39-00039- V1_08/2025</t>
  </si>
  <si>
    <t>CPS-F-216 V10.2 11/2025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</si>
</sst>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quot;$&quot;\ * #,##0.00_);_(&quot;$&quot;\ * \(#,##0.00\);_(&quot;$&quot;\ * &quot;-&quot;??_);_(@_)"/>
    <numFmt numFmtId="165" formatCode="_(* #,##0.00_);_(* \(#,##0.00\);_(* &quot;-&quot;??_);_(@_)"/>
    <numFmt numFmtId="166" formatCode="_ * #,##0.00_ ;_ * \-#,##0.00_ ;_ * &quot;-&quot;??_ ;_ @_ "/>
    <numFmt numFmtId="167" formatCode="_ &quot;$&quot;\ * #,##0.00_ ;_ &quot;$&quot;\ * \-#,##0.00_ ;_ &quot;$&quot;\ * &quot;-&quot;??_ ;_ @_ "/>
    <numFmt numFmtId="168" formatCode="_(* #,##0_);_(* \(#,##0\);_(* &quot;-&quot;??_);_(@_)"/>
    <numFmt numFmtId="169" formatCode="_(&quot;$&quot;\ * #,##0_);_(&quot;$&quot;\ * \(#,##0\);_(&quot;$&quot;\ * &quot;-&quot;??_);_(@_)"/>
    <numFmt numFmtId="170" formatCode="0;[Red]0"/>
    <numFmt numFmtId="171" formatCode="_(* #,##0_);_(* \(#,##0\);_(* \-_);_(@_)"/>
    <numFmt numFmtId="172" formatCode="_-* #,##0_-;\-* #,##0_-;_-* \-_-;_-@_-"/>
    <numFmt numFmtId="173" formatCode="_(* #,##0.00_);_(* \(#,##0.00\);_(* \-??_);_(@_)"/>
    <numFmt numFmtId="174" formatCode="_(&quot;$ &quot;* #,##0_);_(&quot;$ &quot;* \(#,##0\);_(&quot;$ &quot;* \-_);_(@_)"/>
  </numFmts>
  <fonts count="75">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Verdana   "/>
    </font>
    <font>
      <b/>
      <sz val="11"/>
      <color theme="8" tint="-0.499984740745262"/>
      <name val="Calibri"/>
      <family val="2"/>
      <scheme val="minor"/>
    </font>
    <font>
      <sz val="11"/>
      <color theme="8" tint="-0.499984740745262"/>
      <name val="Calibri"/>
      <family val="2"/>
      <scheme val="minor"/>
    </font>
    <font>
      <i/>
      <sz val="11"/>
      <color theme="8" tint="-0.499984740745262"/>
      <name val="Calibri"/>
      <family val="2"/>
      <scheme val="minor"/>
    </font>
    <font>
      <sz val="10"/>
      <color theme="0"/>
      <name val="Calibri"/>
      <family val="2"/>
      <scheme val="minor"/>
    </font>
    <font>
      <b/>
      <sz val="10"/>
      <color theme="8" tint="-0.499984740745262"/>
      <name val="Calibri"/>
      <family val="2"/>
      <scheme val="minor"/>
    </font>
    <font>
      <sz val="10"/>
      <color theme="8" tint="-0.499984740745262"/>
      <name val="Calibri"/>
      <family val="2"/>
      <scheme val="minor"/>
    </font>
    <font>
      <b/>
      <sz val="12"/>
      <color theme="8" tint="-0.499984740745262"/>
      <name val="Calibri"/>
      <family val="2"/>
      <scheme val="minor"/>
    </font>
    <font>
      <b/>
      <sz val="14"/>
      <color theme="8" tint="-0.499984740745262"/>
      <name val="Calibri"/>
      <family val="2"/>
      <scheme val="minor"/>
    </font>
    <font>
      <sz val="12"/>
      <color theme="8" tint="-0.499984740745262"/>
      <name val="Calibri"/>
      <family val="2"/>
      <scheme val="minor"/>
    </font>
    <font>
      <b/>
      <sz val="11"/>
      <color rgb="FFFF0000"/>
      <name val="Calibri"/>
      <family val="2"/>
      <scheme val="minor"/>
    </font>
    <font>
      <sz val="11"/>
      <color theme="0"/>
      <name val="Calibri"/>
      <family val="2"/>
      <scheme val="minor"/>
    </font>
    <font>
      <b/>
      <sz val="11"/>
      <color theme="0"/>
      <name val="Calibri"/>
      <family val="2"/>
      <scheme val="minor"/>
    </font>
    <font>
      <b/>
      <sz val="14"/>
      <color rgb="FFFF0000"/>
      <name val="Calibri"/>
      <family val="2"/>
      <scheme val="minor"/>
    </font>
    <font>
      <b/>
      <i/>
      <sz val="11"/>
      <color theme="8" tint="-0.499984740745262"/>
      <name val="Calibri"/>
      <family val="2"/>
      <scheme val="minor"/>
    </font>
    <font>
      <b/>
      <sz val="10"/>
      <color rgb="FFFF0000"/>
      <name val="Calibri"/>
      <family val="2"/>
      <scheme val="minor"/>
    </font>
    <font>
      <sz val="11"/>
      <color indexed="8"/>
      <name val="Gill Sans MT"/>
      <family val="2"/>
    </font>
    <font>
      <sz val="11"/>
      <name val="Gill Sans MT"/>
      <family val="2"/>
    </font>
    <font>
      <sz val="11"/>
      <color theme="2" tint="-0.89999084444715716"/>
      <name val="Gill Sans MT"/>
      <family val="2"/>
    </font>
    <font>
      <b/>
      <sz val="14"/>
      <color indexed="8"/>
      <name val="Gill Sans MT"/>
      <family val="2"/>
    </font>
    <font>
      <sz val="11"/>
      <color indexed="9"/>
      <name val="Gill Sans MT"/>
      <family val="2"/>
    </font>
    <font>
      <sz val="11"/>
      <color theme="0"/>
      <name val="Gill Sans MT"/>
      <family val="2"/>
    </font>
    <font>
      <sz val="10"/>
      <color indexed="8"/>
      <name val="Arial"/>
      <family val="2"/>
    </font>
    <font>
      <sz val="10"/>
      <color theme="0"/>
      <name val="Gill Sans MT"/>
      <family val="2"/>
    </font>
    <font>
      <b/>
      <sz val="11"/>
      <color indexed="8"/>
      <name val="Gill Sans MT"/>
      <family val="2"/>
    </font>
    <font>
      <b/>
      <i/>
      <sz val="11"/>
      <color indexed="8"/>
      <name val="Gill Sans MT"/>
      <family val="2"/>
    </font>
    <font>
      <i/>
      <sz val="11"/>
      <color indexed="8"/>
      <name val="Gill Sans MT"/>
      <family val="2"/>
    </font>
    <font>
      <b/>
      <sz val="11"/>
      <name val="Gill Sans MT"/>
      <family val="2"/>
    </font>
    <font>
      <b/>
      <sz val="11"/>
      <color indexed="10"/>
      <name val="Gill Sans MT"/>
      <family val="2"/>
    </font>
    <font>
      <b/>
      <sz val="8"/>
      <name val="Gill Sans MT"/>
      <family val="2"/>
    </font>
    <font>
      <b/>
      <sz val="8"/>
      <color indexed="10"/>
      <name val="Gill Sans MT"/>
      <family val="2"/>
    </font>
    <font>
      <b/>
      <sz val="11"/>
      <color theme="0"/>
      <name val="Gill Sans MT"/>
      <family val="2"/>
    </font>
    <font>
      <u/>
      <sz val="11"/>
      <color indexed="12"/>
      <name val="Calibri"/>
      <family val="2"/>
    </font>
    <font>
      <u/>
      <sz val="11"/>
      <color indexed="12"/>
      <name val="Gill Sans MT"/>
      <family val="2"/>
    </font>
    <font>
      <b/>
      <sz val="12"/>
      <name val="Gill Sans MT"/>
      <family val="2"/>
    </font>
    <font>
      <sz val="12"/>
      <name val="Gill Sans MT"/>
      <family val="2"/>
    </font>
    <font>
      <sz val="8"/>
      <color indexed="8"/>
      <name val="Gill Sans MT"/>
      <family val="2"/>
    </font>
    <font>
      <sz val="12"/>
      <color indexed="63"/>
      <name val="Gill Sans MT"/>
      <family val="2"/>
    </font>
    <font>
      <b/>
      <sz val="8"/>
      <color indexed="8"/>
      <name val="Tahoma"/>
      <family val="2"/>
    </font>
    <font>
      <sz val="8"/>
      <color indexed="8"/>
      <name val="Tahoma"/>
      <family val="2"/>
    </font>
    <font>
      <sz val="9"/>
      <color indexed="81"/>
      <name val="Tahoma"/>
      <family val="2"/>
    </font>
    <font>
      <u/>
      <sz val="11"/>
      <color indexed="30"/>
      <name val="Calibri"/>
      <family val="2"/>
    </font>
    <font>
      <sz val="10"/>
      <color theme="8" tint="-0.249977111117893"/>
      <name val="Calibri"/>
      <family val="2"/>
      <scheme val="minor"/>
    </font>
    <font>
      <b/>
      <sz val="10"/>
      <color theme="0"/>
      <name val="Calibri"/>
      <family val="2"/>
      <scheme val="minor"/>
    </font>
    <font>
      <sz val="11"/>
      <name val="Calibri"/>
      <family val="2"/>
      <scheme val="minor"/>
    </font>
    <font>
      <sz val="10"/>
      <name val="Calibri"/>
      <family val="2"/>
      <scheme val="minor"/>
    </font>
    <font>
      <sz val="10"/>
      <color theme="1"/>
      <name val="Arial"/>
      <family val="2"/>
    </font>
    <font>
      <sz val="8"/>
      <name val="Calibri"/>
      <family val="2"/>
      <scheme val="minor"/>
    </font>
    <font>
      <sz val="9"/>
      <color theme="1"/>
      <name val="Gill Sans MT"/>
      <family val="2"/>
    </font>
    <font>
      <b/>
      <sz val="10"/>
      <color theme="8" tint="0.39997558519241921"/>
      <name val="Calibri"/>
      <family val="2"/>
      <scheme val="minor"/>
    </font>
    <font>
      <b/>
      <sz val="10"/>
      <color theme="8" tint="-0.249977111117893"/>
      <name val="Gill Sans MT"/>
      <family val="2"/>
    </font>
    <font>
      <sz val="10"/>
      <color theme="8" tint="-0.249977111117893"/>
      <name val="Gill Sans MT"/>
      <family val="2"/>
    </font>
    <font>
      <sz val="11"/>
      <color rgb="FFFF0000"/>
      <name val="Calibri"/>
      <family val="2"/>
      <scheme val="minor"/>
    </font>
    <font>
      <b/>
      <u/>
      <sz val="11"/>
      <color rgb="FFC00000"/>
      <name val="Gill Sans MT"/>
      <family val="2"/>
    </font>
    <font>
      <sz val="10"/>
      <color theme="1"/>
      <name val="Calibri"/>
      <family val="2"/>
      <scheme val="minor"/>
    </font>
    <font>
      <sz val="11"/>
      <color theme="3"/>
      <name val="Calibri"/>
      <family val="2"/>
      <scheme val="minor"/>
    </font>
    <font>
      <u/>
      <sz val="11"/>
      <color rgb="FFC00000"/>
      <name val="Calibri"/>
      <family val="2"/>
      <scheme val="minor"/>
    </font>
    <font>
      <b/>
      <sz val="11"/>
      <color rgb="FFC00000"/>
      <name val="Gill Sans MT"/>
      <family val="2"/>
    </font>
    <font>
      <b/>
      <sz val="11"/>
      <color theme="1"/>
      <name val="Calibri"/>
      <family val="2"/>
      <scheme val="minor"/>
    </font>
    <font>
      <b/>
      <sz val="10"/>
      <color theme="1"/>
      <name val="Calibri"/>
      <family val="2"/>
      <scheme val="minor"/>
    </font>
    <font>
      <b/>
      <sz val="10"/>
      <name val="Arial"/>
      <family val="2"/>
    </font>
    <font>
      <b/>
      <sz val="16"/>
      <color theme="8" tint="-0.499984740745262"/>
      <name val="Gill Sans MT"/>
      <family val="2"/>
    </font>
    <font>
      <b/>
      <sz val="14"/>
      <color theme="8" tint="-0.499984740745262"/>
      <name val="Gill Sans MT"/>
      <family val="2"/>
    </font>
    <font>
      <sz val="8"/>
      <name val="Gill Sans MT"/>
      <family val="2"/>
    </font>
    <font>
      <sz val="14"/>
      <color theme="8" tint="-0.499984740745262"/>
      <name val="Calibri"/>
      <family val="2"/>
      <scheme val="minor"/>
    </font>
    <font>
      <sz val="8"/>
      <color theme="8" tint="-0.499984740745262"/>
      <name val="Calibri"/>
      <family val="2"/>
      <scheme val="minor"/>
    </font>
    <font>
      <sz val="8"/>
      <color rgb="FF000000"/>
      <name val="Gill Sans MT"/>
      <family val="2"/>
    </font>
    <font>
      <sz val="8"/>
      <color theme="1"/>
      <name val="Calibri"/>
      <family val="2"/>
      <scheme val="minor"/>
    </font>
    <font>
      <sz val="8"/>
      <color theme="3"/>
      <name val="Calibri"/>
      <family val="2"/>
      <scheme val="minor"/>
    </font>
    <font>
      <sz val="12"/>
      <color theme="0"/>
      <name val="Gill Sans MT"/>
      <family val="2"/>
    </font>
    <font>
      <b/>
      <sz val="8"/>
      <color theme="0"/>
      <name val="Gill Sans MT"/>
      <family val="2"/>
    </font>
  </fonts>
  <fills count="25">
    <fill>
      <patternFill patternType="none"/>
    </fill>
    <fill>
      <patternFill patternType="gray125"/>
    </fill>
    <fill>
      <patternFill patternType="solid">
        <fgColor theme="8" tint="0.79998168889431442"/>
        <bgColor indexed="64"/>
      </patternFill>
    </fill>
    <fill>
      <patternFill patternType="solid">
        <fgColor theme="8" tint="0.79998168889431442"/>
        <bgColor theme="4" tint="0.79998168889431442"/>
      </patternFill>
    </fill>
    <fill>
      <patternFill patternType="solid">
        <fgColor theme="8" tint="0.59999389629810485"/>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8" tint="-0.249977111117893"/>
        <bgColor indexed="26"/>
      </patternFill>
    </fill>
    <fill>
      <patternFill patternType="solid">
        <fgColor rgb="FFFFCC00"/>
        <bgColor indexed="64"/>
      </patternFill>
    </fill>
    <fill>
      <patternFill patternType="solid">
        <fgColor rgb="FFFFAC05"/>
        <bgColor indexed="64"/>
      </patternFill>
    </fill>
    <fill>
      <patternFill patternType="solid">
        <fgColor rgb="FFFFE67D"/>
        <bgColor indexed="64"/>
      </patternFill>
    </fill>
    <fill>
      <patternFill patternType="solid">
        <fgColor rgb="FFFFD72F"/>
        <bgColor indexed="64"/>
      </patternFill>
    </fill>
    <fill>
      <patternFill patternType="solid">
        <fgColor rgb="FFF2BE00"/>
        <bgColor indexed="64"/>
      </patternFill>
    </fill>
    <fill>
      <patternFill patternType="solid">
        <fgColor theme="8" tint="0.39997558519241921"/>
        <bgColor theme="4" tint="0.79998168889431442"/>
      </patternFill>
    </fill>
    <fill>
      <patternFill patternType="solid">
        <fgColor indexed="51"/>
        <bgColor indexed="13"/>
      </patternFill>
    </fill>
    <fill>
      <patternFill patternType="solid">
        <fgColor indexed="42"/>
        <bgColor indexed="27"/>
      </patternFill>
    </fill>
    <fill>
      <patternFill patternType="solid">
        <fgColor indexed="9"/>
        <bgColor indexed="27"/>
      </patternFill>
    </fill>
    <fill>
      <patternFill patternType="solid">
        <fgColor indexed="27"/>
        <bgColor indexed="41"/>
      </patternFill>
    </fill>
    <fill>
      <patternFill patternType="solid">
        <fgColor indexed="43"/>
        <bgColor indexed="26"/>
      </patternFill>
    </fill>
    <fill>
      <patternFill patternType="solid">
        <fgColor indexed="44"/>
        <bgColor indexed="24"/>
      </patternFill>
    </fill>
    <fill>
      <patternFill patternType="solid">
        <fgColor indexed="41"/>
        <bgColor indexed="27"/>
      </patternFill>
    </fill>
    <fill>
      <patternFill patternType="solid">
        <fgColor indexed="41"/>
        <bgColor indexed="31"/>
      </patternFill>
    </fill>
    <fill>
      <patternFill patternType="solid">
        <fgColor indexed="26"/>
        <bgColor indexed="43"/>
      </patternFill>
    </fill>
    <fill>
      <patternFill patternType="solid">
        <fgColor indexed="24"/>
        <bgColor indexed="44"/>
      </patternFill>
    </fill>
    <fill>
      <patternFill patternType="solid">
        <fgColor rgb="FFFFFF00"/>
        <bgColor indexed="64"/>
      </patternFill>
    </fill>
  </fills>
  <borders count="305">
    <border>
      <left/>
      <right/>
      <top/>
      <bottom/>
      <diagonal/>
    </border>
    <border>
      <left style="thin">
        <color theme="8" tint="-0.499984740745262"/>
      </left>
      <right/>
      <top style="thin">
        <color theme="8" tint="-0.499984740745262"/>
      </top>
      <bottom/>
      <diagonal/>
    </border>
    <border>
      <left/>
      <right/>
      <top style="thin">
        <color theme="8" tint="-0.499984740745262"/>
      </top>
      <bottom/>
      <diagonal/>
    </border>
    <border>
      <left/>
      <right style="thin">
        <color theme="8" tint="-0.499984740745262"/>
      </right>
      <top style="thin">
        <color theme="8" tint="-0.499984740745262"/>
      </top>
      <bottom/>
      <diagonal/>
    </border>
    <border>
      <left/>
      <right/>
      <top/>
      <bottom style="thin">
        <color theme="8" tint="-0.499984740745262"/>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thin">
        <color theme="8" tint="-0.499984740745262"/>
      </left>
      <right/>
      <top/>
      <bottom style="thin">
        <color theme="8" tint="-0.499984740745262"/>
      </bottom>
      <diagonal/>
    </border>
    <border>
      <left/>
      <right style="thin">
        <color theme="8" tint="-0.499984740745262"/>
      </right>
      <top/>
      <bottom style="thin">
        <color theme="8" tint="-0.499984740745262"/>
      </bottom>
      <diagonal/>
    </border>
    <border>
      <left style="medium">
        <color theme="8" tint="-0.249977111117893"/>
      </left>
      <right style="thin">
        <color theme="8" tint="-0.249977111117893"/>
      </right>
      <top style="medium">
        <color theme="8" tint="-0.249977111117893"/>
      </top>
      <bottom style="medium">
        <color theme="8" tint="-0.249977111117893"/>
      </bottom>
      <diagonal/>
    </border>
    <border>
      <left style="thin">
        <color theme="8" tint="-0.249977111117893"/>
      </left>
      <right style="thin">
        <color theme="8" tint="-0.249977111117893"/>
      </right>
      <top style="medium">
        <color theme="8" tint="-0.249977111117893"/>
      </top>
      <bottom style="medium">
        <color theme="8" tint="-0.249977111117893"/>
      </bottom>
      <diagonal/>
    </border>
    <border>
      <left/>
      <right/>
      <top/>
      <bottom style="thin">
        <color theme="4"/>
      </bottom>
      <diagonal/>
    </border>
    <border>
      <left style="thin">
        <color theme="4"/>
      </left>
      <right/>
      <top style="thin">
        <color theme="4"/>
      </top>
      <bottom style="thin">
        <color theme="4"/>
      </bottom>
      <diagonal/>
    </border>
    <border>
      <left style="thin">
        <color theme="4"/>
      </left>
      <right/>
      <top/>
      <bottom/>
      <diagonal/>
    </border>
    <border>
      <left style="thin">
        <color theme="4"/>
      </left>
      <right style="thin">
        <color theme="4"/>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8" tint="-0.499984740745262"/>
      </left>
      <right/>
      <top style="thin">
        <color theme="8" tint="-0.499984740745262"/>
      </top>
      <bottom style="thin">
        <color theme="8" tint="-0.499984740745262"/>
      </bottom>
      <diagonal/>
    </border>
    <border>
      <left/>
      <right/>
      <top style="thin">
        <color theme="8" tint="-0.499984740745262"/>
      </top>
      <bottom style="thin">
        <color theme="8" tint="-0.499984740745262"/>
      </bottom>
      <diagonal/>
    </border>
    <border>
      <left/>
      <right style="thin">
        <color theme="8" tint="-0.499984740745262"/>
      </right>
      <top style="thin">
        <color theme="8" tint="-0.499984740745262"/>
      </top>
      <bottom style="thin">
        <color theme="8" tint="-0.499984740745262"/>
      </bottom>
      <diagonal/>
    </border>
    <border>
      <left/>
      <right style="thin">
        <color theme="4"/>
      </right>
      <top/>
      <bottom/>
      <diagonal/>
    </border>
    <border>
      <left style="thin">
        <color theme="4"/>
      </left>
      <right/>
      <top/>
      <bottom style="thin">
        <color theme="4"/>
      </bottom>
      <diagonal/>
    </border>
    <border>
      <left/>
      <right style="thin">
        <color theme="4"/>
      </right>
      <top/>
      <bottom style="thin">
        <color theme="4"/>
      </bottom>
      <diagonal/>
    </border>
    <border>
      <left style="thin">
        <color theme="4"/>
      </left>
      <right/>
      <top style="thin">
        <color theme="4"/>
      </top>
      <bottom/>
      <diagonal/>
    </border>
    <border>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right style="thin">
        <color theme="4"/>
      </right>
      <top style="thin">
        <color theme="4"/>
      </top>
      <bottom/>
      <diagonal/>
    </border>
    <border>
      <left style="thin">
        <color theme="8" tint="-0.249977111117893"/>
      </left>
      <right style="medium">
        <color theme="8" tint="-0.249977111117893"/>
      </right>
      <top style="medium">
        <color theme="8" tint="-0.249977111117893"/>
      </top>
      <bottom style="medium">
        <color theme="8" tint="-0.249977111117893"/>
      </bottom>
      <diagonal/>
    </border>
    <border>
      <left style="thin">
        <color theme="8" tint="-0.249977111117893"/>
      </left>
      <right/>
      <top style="thin">
        <color theme="8" tint="-0.249977111117893"/>
      </top>
      <bottom style="thin">
        <color theme="8" tint="-0.249977111117893"/>
      </bottom>
      <diagonal/>
    </border>
    <border>
      <left/>
      <right/>
      <top style="thin">
        <color theme="8" tint="-0.249977111117893"/>
      </top>
      <bottom style="thin">
        <color theme="8" tint="-0.249977111117893"/>
      </bottom>
      <diagonal/>
    </border>
    <border>
      <left/>
      <right style="thin">
        <color theme="8" tint="-0.249977111117893"/>
      </right>
      <top style="thin">
        <color theme="8" tint="-0.249977111117893"/>
      </top>
      <bottom style="thin">
        <color theme="8" tint="-0.249977111117893"/>
      </bottom>
      <diagonal/>
    </border>
    <border>
      <left/>
      <right style="thin">
        <color theme="8" tint="-0.249977111117893"/>
      </right>
      <top/>
      <bottom style="thin">
        <color theme="8" tint="-0.249977111117893"/>
      </bottom>
      <diagonal/>
    </border>
    <border>
      <left style="thin">
        <color theme="8" tint="-0.249977111117893"/>
      </left>
      <right style="thin">
        <color theme="8" tint="-0.249977111117893"/>
      </right>
      <top/>
      <bottom style="thin">
        <color theme="8" tint="-0.249977111117893"/>
      </bottom>
      <diagonal/>
    </border>
    <border>
      <left style="thin">
        <color theme="8" tint="-0.249977111117893"/>
      </left>
      <right style="medium">
        <color theme="8" tint="-0.249977111117893"/>
      </right>
      <top/>
      <bottom style="thin">
        <color theme="8" tint="-0.249977111117893"/>
      </bottom>
      <diagonal/>
    </border>
    <border>
      <left style="thin">
        <color theme="8" tint="-0.249977111117893"/>
      </left>
      <right style="thin">
        <color theme="8" tint="-0.249977111117893"/>
      </right>
      <top style="thin">
        <color theme="8" tint="-0.249977111117893"/>
      </top>
      <bottom style="thin">
        <color theme="8" tint="-0.249977111117893"/>
      </bottom>
      <diagonal/>
    </border>
    <border>
      <left style="thin">
        <color theme="8" tint="-0.249977111117893"/>
      </left>
      <right style="thin">
        <color theme="8" tint="-0.249977111117893"/>
      </right>
      <top style="thin">
        <color theme="8" tint="-0.249977111117893"/>
      </top>
      <bottom/>
      <diagonal/>
    </border>
    <border>
      <left/>
      <right style="thin">
        <color theme="8" tint="-0.249977111117893"/>
      </right>
      <top style="thin">
        <color theme="8" tint="-0.249977111117893"/>
      </top>
      <bottom style="medium">
        <color theme="8" tint="-0.249977111117893"/>
      </bottom>
      <diagonal/>
    </border>
    <border>
      <left style="thin">
        <color theme="8" tint="-0.249977111117893"/>
      </left>
      <right style="thin">
        <color theme="8" tint="-0.249977111117893"/>
      </right>
      <top style="thin">
        <color theme="8" tint="-0.249977111117893"/>
      </top>
      <bottom style="medium">
        <color theme="8" tint="-0.249977111117893"/>
      </bottom>
      <diagonal/>
    </border>
    <border>
      <left style="thin">
        <color theme="8" tint="-0.249977111117893"/>
      </left>
      <right style="thin">
        <color theme="8" tint="-0.249977111117893"/>
      </right>
      <top/>
      <bottom style="medium">
        <color theme="8" tint="-0.249977111117893"/>
      </bottom>
      <diagonal/>
    </border>
    <border>
      <left style="thin">
        <color theme="8" tint="-0.249977111117893"/>
      </left>
      <right style="medium">
        <color theme="8" tint="-0.249977111117893"/>
      </right>
      <top/>
      <bottom style="medium">
        <color theme="8" tint="-0.249977111117893"/>
      </bottom>
      <diagonal/>
    </border>
    <border>
      <left style="thin">
        <color theme="8" tint="-0.249977111117893"/>
      </left>
      <right/>
      <top style="thin">
        <color theme="8" tint="-0.249977111117893"/>
      </top>
      <bottom/>
      <diagonal/>
    </border>
    <border>
      <left/>
      <right style="thin">
        <color theme="8" tint="-0.249977111117893"/>
      </right>
      <top style="thin">
        <color theme="8" tint="-0.249977111117893"/>
      </top>
      <bottom/>
      <diagonal/>
    </border>
    <border>
      <left/>
      <right/>
      <top style="thin">
        <color theme="8" tint="-0.249977111117893"/>
      </top>
      <bottom/>
      <diagonal/>
    </border>
    <border>
      <left style="thin">
        <color theme="8" tint="-0.249977111117893"/>
      </left>
      <right/>
      <top/>
      <bottom style="thin">
        <color theme="8" tint="-0.249977111117893"/>
      </bottom>
      <diagonal/>
    </border>
    <border>
      <left/>
      <right/>
      <top/>
      <bottom style="thin">
        <color theme="8" tint="-0.249977111117893"/>
      </bottom>
      <diagonal/>
    </border>
    <border>
      <left style="thin">
        <color theme="8" tint="-0.249977111117893"/>
      </left>
      <right/>
      <top/>
      <bottom/>
      <diagonal/>
    </border>
    <border>
      <left/>
      <right style="thin">
        <color theme="8" tint="-0.249977111117893"/>
      </right>
      <top/>
      <bottom/>
      <diagonal/>
    </border>
    <border>
      <left style="thin">
        <color theme="8" tint="-0.249977111117893"/>
      </left>
      <right/>
      <top style="medium">
        <color theme="8" tint="-0.249977111117893"/>
      </top>
      <bottom style="thin">
        <color theme="8" tint="-0.249977111117893"/>
      </bottom>
      <diagonal/>
    </border>
    <border>
      <left style="medium">
        <color theme="4"/>
      </left>
      <right style="medium">
        <color theme="4"/>
      </right>
      <top style="medium">
        <color theme="4"/>
      </top>
      <bottom style="medium">
        <color theme="4"/>
      </bottom>
      <diagonal/>
    </border>
    <border>
      <left style="medium">
        <color theme="4"/>
      </left>
      <right/>
      <top style="medium">
        <color theme="4"/>
      </top>
      <bottom style="medium">
        <color theme="4"/>
      </bottom>
      <diagonal/>
    </border>
    <border>
      <left/>
      <right style="medium">
        <color theme="4"/>
      </right>
      <top style="medium">
        <color theme="4"/>
      </top>
      <bottom style="medium">
        <color theme="4"/>
      </bottom>
      <diagonal/>
    </border>
    <border>
      <left style="medium">
        <color theme="4"/>
      </left>
      <right style="thin">
        <color theme="4"/>
      </right>
      <top style="medium">
        <color theme="4"/>
      </top>
      <bottom style="medium">
        <color theme="4"/>
      </bottom>
      <diagonal/>
    </border>
    <border>
      <left style="thin">
        <color theme="4"/>
      </left>
      <right style="thin">
        <color theme="4"/>
      </right>
      <top style="medium">
        <color theme="4"/>
      </top>
      <bottom style="medium">
        <color theme="4"/>
      </bottom>
      <diagonal/>
    </border>
    <border>
      <left style="thin">
        <color theme="4"/>
      </left>
      <right style="medium">
        <color theme="4"/>
      </right>
      <top style="medium">
        <color theme="4"/>
      </top>
      <bottom style="medium">
        <color theme="4"/>
      </bottom>
      <diagonal/>
    </border>
    <border>
      <left/>
      <right/>
      <top style="medium">
        <color theme="4"/>
      </top>
      <bottom style="medium">
        <color theme="4"/>
      </bottom>
      <diagonal/>
    </border>
    <border>
      <left style="medium">
        <color theme="4"/>
      </left>
      <right/>
      <top/>
      <bottom style="medium">
        <color theme="4"/>
      </bottom>
      <diagonal/>
    </border>
    <border>
      <left/>
      <right/>
      <top/>
      <bottom style="medium">
        <color theme="4"/>
      </bottom>
      <diagonal/>
    </border>
    <border>
      <left style="thin">
        <color theme="4"/>
      </left>
      <right style="thin">
        <color theme="4"/>
      </right>
      <top/>
      <bottom/>
      <diagonal/>
    </border>
    <border>
      <left/>
      <right style="medium">
        <color theme="4"/>
      </right>
      <top/>
      <bottom style="medium">
        <color theme="4"/>
      </bottom>
      <diagonal/>
    </border>
    <border>
      <left style="medium">
        <color theme="4"/>
      </left>
      <right/>
      <top style="medium">
        <color theme="4"/>
      </top>
      <bottom/>
      <diagonal/>
    </border>
    <border>
      <left/>
      <right/>
      <top style="medium">
        <color theme="4"/>
      </top>
      <bottom/>
      <diagonal/>
    </border>
    <border>
      <left/>
      <right style="medium">
        <color theme="4"/>
      </right>
      <top style="medium">
        <color theme="4"/>
      </top>
      <bottom/>
      <diagonal/>
    </border>
    <border>
      <left style="thin">
        <color theme="8" tint="-0.249977111117893"/>
      </left>
      <right style="thin">
        <color theme="8" tint="-0.249977111117893"/>
      </right>
      <top style="thin">
        <color theme="8" tint="-0.249977111117893"/>
      </top>
      <bottom style="thin">
        <color theme="4"/>
      </bottom>
      <diagonal/>
    </border>
    <border>
      <left/>
      <right/>
      <top/>
      <bottom style="thick">
        <color theme="4"/>
      </bottom>
      <diagonal/>
    </border>
    <border>
      <left style="medium">
        <color theme="4"/>
      </left>
      <right/>
      <top/>
      <bottom/>
      <diagonal/>
    </border>
    <border>
      <left/>
      <right style="medium">
        <color theme="4"/>
      </right>
      <top/>
      <bottom/>
      <diagonal/>
    </border>
    <border>
      <left/>
      <right style="thick">
        <color theme="4"/>
      </right>
      <top/>
      <bottom/>
      <diagonal/>
    </border>
    <border>
      <left style="thick">
        <color theme="4"/>
      </left>
      <right/>
      <top style="thick">
        <color theme="4"/>
      </top>
      <bottom/>
      <diagonal/>
    </border>
    <border>
      <left/>
      <right/>
      <top style="thick">
        <color theme="4"/>
      </top>
      <bottom/>
      <diagonal/>
    </border>
    <border>
      <left/>
      <right style="thick">
        <color theme="4"/>
      </right>
      <top style="thick">
        <color theme="4"/>
      </top>
      <bottom/>
      <diagonal/>
    </border>
    <border>
      <left style="thick">
        <color theme="4"/>
      </left>
      <right/>
      <top/>
      <bottom/>
      <diagonal/>
    </border>
    <border>
      <left style="thick">
        <color theme="4"/>
      </left>
      <right/>
      <top/>
      <bottom style="thick">
        <color theme="4"/>
      </bottom>
      <diagonal/>
    </border>
    <border>
      <left/>
      <right style="thick">
        <color theme="4"/>
      </right>
      <top/>
      <bottom style="thick">
        <color theme="4"/>
      </bottom>
      <diagonal/>
    </border>
    <border>
      <left style="thin">
        <color theme="2"/>
      </left>
      <right style="thin">
        <color theme="2"/>
      </right>
      <top style="thin">
        <color theme="2"/>
      </top>
      <bottom style="thin">
        <color theme="2"/>
      </bottom>
      <diagonal/>
    </border>
    <border>
      <left style="thin">
        <color theme="2"/>
      </left>
      <right style="thin">
        <color theme="2"/>
      </right>
      <top/>
      <bottom style="thin">
        <color theme="2"/>
      </bottom>
      <diagonal/>
    </border>
    <border>
      <left style="medium">
        <color theme="8" tint="-0.249977111117893"/>
      </left>
      <right style="thin">
        <color theme="4"/>
      </right>
      <top style="medium">
        <color theme="8" tint="-0.249977111117893"/>
      </top>
      <bottom style="thin">
        <color theme="4"/>
      </bottom>
      <diagonal/>
    </border>
    <border>
      <left style="medium">
        <color theme="8" tint="-0.249977111117893"/>
      </left>
      <right style="thin">
        <color theme="4"/>
      </right>
      <top style="thin">
        <color theme="4"/>
      </top>
      <bottom style="medium">
        <color theme="8" tint="-0.249977111117893"/>
      </bottom>
      <diagonal/>
    </border>
    <border>
      <left style="medium">
        <color theme="8" tint="-0.249977111117893"/>
      </left>
      <right/>
      <top/>
      <bottom/>
      <diagonal/>
    </border>
    <border>
      <left style="medium">
        <color theme="8" tint="-0.249977111117893"/>
      </left>
      <right/>
      <top style="medium">
        <color theme="8" tint="-0.249977111117893"/>
      </top>
      <bottom/>
      <diagonal/>
    </border>
    <border>
      <left/>
      <right/>
      <top style="medium">
        <color theme="8" tint="-0.249977111117893"/>
      </top>
      <bottom/>
      <diagonal/>
    </border>
    <border>
      <left/>
      <right style="medium">
        <color theme="8" tint="-0.249977111117893"/>
      </right>
      <top style="medium">
        <color theme="8" tint="-0.249977111117893"/>
      </top>
      <bottom/>
      <diagonal/>
    </border>
    <border>
      <left style="medium">
        <color theme="8" tint="-0.249977111117893"/>
      </left>
      <right/>
      <top/>
      <bottom style="medium">
        <color theme="8" tint="-0.249977111117893"/>
      </bottom>
      <diagonal/>
    </border>
    <border>
      <left/>
      <right/>
      <top/>
      <bottom style="medium">
        <color theme="8" tint="-0.249977111117893"/>
      </bottom>
      <diagonal/>
    </border>
    <border>
      <left/>
      <right style="medium">
        <color theme="8" tint="-0.249977111117893"/>
      </right>
      <top/>
      <bottom style="medium">
        <color theme="8" tint="-0.249977111117893"/>
      </bottom>
      <diagonal/>
    </border>
    <border>
      <left style="medium">
        <color theme="8" tint="-0.249977111117893"/>
      </left>
      <right/>
      <top style="medium">
        <color theme="8" tint="-0.249977111117893"/>
      </top>
      <bottom style="medium">
        <color theme="8" tint="-0.249977111117893"/>
      </bottom>
      <diagonal/>
    </border>
    <border>
      <left/>
      <right/>
      <top style="medium">
        <color theme="8" tint="-0.249977111117893"/>
      </top>
      <bottom style="medium">
        <color theme="8" tint="-0.249977111117893"/>
      </bottom>
      <diagonal/>
    </border>
    <border>
      <left/>
      <right style="medium">
        <color theme="8" tint="-0.249977111117893"/>
      </right>
      <top style="medium">
        <color theme="8" tint="-0.249977111117893"/>
      </top>
      <bottom style="medium">
        <color theme="8" tint="-0.249977111117893"/>
      </bottom>
      <diagonal/>
    </border>
    <border>
      <left style="medium">
        <color theme="8" tint="-0.249977111117893"/>
      </left>
      <right style="thin">
        <color theme="8" tint="-0.249977111117893"/>
      </right>
      <top style="thin">
        <color theme="8" tint="-0.249977111117893"/>
      </top>
      <bottom style="medium">
        <color theme="8" tint="-0.249977111117893"/>
      </bottom>
      <diagonal/>
    </border>
    <border>
      <left/>
      <right style="medium">
        <color theme="8" tint="-0.249977111117893"/>
      </right>
      <top/>
      <bottom/>
      <diagonal/>
    </border>
    <border>
      <left style="medium">
        <color theme="8" tint="-0.249977111117893"/>
      </left>
      <right style="thin">
        <color theme="8" tint="-0.249977111117893"/>
      </right>
      <top style="medium">
        <color theme="8" tint="-0.249977111117893"/>
      </top>
      <bottom/>
      <diagonal/>
    </border>
    <border>
      <left style="medium">
        <color theme="8" tint="-0.249977111117893"/>
      </left>
      <right style="thin">
        <color theme="8" tint="-0.249977111117893"/>
      </right>
      <top/>
      <bottom style="medium">
        <color theme="8" tint="-0.249977111117893"/>
      </bottom>
      <diagonal/>
    </border>
    <border>
      <left style="thin">
        <color theme="4"/>
      </left>
      <right/>
      <top style="medium">
        <color theme="4"/>
      </top>
      <bottom style="medium">
        <color theme="4"/>
      </bottom>
      <diagonal/>
    </border>
    <border>
      <left style="medium">
        <color theme="8" tint="-0.249977111117893"/>
      </left>
      <right style="thin">
        <color theme="4"/>
      </right>
      <top style="medium">
        <color theme="8" tint="-0.249977111117893"/>
      </top>
      <bottom style="medium">
        <color theme="8" tint="-0.249977111117893"/>
      </bottom>
      <diagonal/>
    </border>
    <border>
      <left style="thin">
        <color theme="4"/>
      </left>
      <right style="thin">
        <color theme="4"/>
      </right>
      <top style="medium">
        <color theme="8" tint="-0.249977111117893"/>
      </top>
      <bottom style="medium">
        <color theme="8" tint="-0.249977111117893"/>
      </bottom>
      <diagonal/>
    </border>
    <border>
      <left style="medium">
        <color theme="8" tint="-0.249977111117893"/>
      </left>
      <right style="medium">
        <color theme="8" tint="-0.249977111117893"/>
      </right>
      <top style="medium">
        <color theme="8" tint="-0.249977111117893"/>
      </top>
      <bottom style="medium">
        <color theme="8" tint="-0.249977111117893"/>
      </bottom>
      <diagonal/>
    </border>
    <border>
      <left/>
      <right style="thin">
        <color theme="8" tint="-0.249977111117893"/>
      </right>
      <top style="medium">
        <color theme="8" tint="-0.249977111117893"/>
      </top>
      <bottom style="thin">
        <color theme="8" tint="-0.249977111117893"/>
      </bottom>
      <diagonal/>
    </border>
    <border>
      <left style="thin">
        <color theme="4"/>
      </left>
      <right style="thin">
        <color theme="4"/>
      </right>
      <top style="thin">
        <color theme="8" tint="-0.249977111117893"/>
      </top>
      <bottom/>
      <diagonal/>
    </border>
    <border>
      <left style="thin">
        <color theme="8" tint="-0.249977111117893"/>
      </left>
      <right style="thin">
        <color theme="4"/>
      </right>
      <top style="thin">
        <color theme="8" tint="-0.249977111117893"/>
      </top>
      <bottom/>
      <diagonal/>
    </border>
    <border>
      <left style="thin">
        <color theme="4"/>
      </left>
      <right style="thin">
        <color theme="8" tint="-0.249977111117893"/>
      </right>
      <top style="thin">
        <color theme="8" tint="-0.249977111117893"/>
      </top>
      <bottom/>
      <diagonal/>
    </border>
    <border>
      <left style="thin">
        <color theme="8" tint="-0.249977111117893"/>
      </left>
      <right/>
      <top style="thin">
        <color theme="8" tint="-0.249977111117893"/>
      </top>
      <bottom style="medium">
        <color theme="8" tint="-0.249977111117893"/>
      </bottom>
      <diagonal/>
    </border>
    <border>
      <left/>
      <right/>
      <top style="medium">
        <color theme="8" tint="-0.249977111117893"/>
      </top>
      <bottom style="thin">
        <color theme="4"/>
      </bottom>
      <diagonal/>
    </border>
    <border>
      <left style="thin">
        <color theme="4"/>
      </left>
      <right style="medium">
        <color theme="8" tint="-0.249977111117893"/>
      </right>
      <top style="medium">
        <color theme="8" tint="-0.249977111117893"/>
      </top>
      <bottom style="thin">
        <color theme="4"/>
      </bottom>
      <diagonal/>
    </border>
    <border>
      <left style="thin">
        <color theme="4"/>
      </left>
      <right style="medium">
        <color theme="8" tint="-0.249977111117893"/>
      </right>
      <top style="thin">
        <color theme="4"/>
      </top>
      <bottom style="medium">
        <color theme="8" tint="-0.249977111117893"/>
      </bottom>
      <diagonal/>
    </border>
    <border>
      <left style="thin">
        <color theme="8" tint="-0.249977111117893"/>
      </left>
      <right/>
      <top/>
      <bottom style="medium">
        <color theme="8" tint="-0.249977111117893"/>
      </bottom>
      <diagonal/>
    </border>
    <border>
      <left style="medium">
        <color theme="8" tint="-0.249977111117893"/>
      </left>
      <right style="medium">
        <color theme="8" tint="-0.249977111117893"/>
      </right>
      <top/>
      <bottom style="medium">
        <color theme="8" tint="-0.249977111117893"/>
      </bottom>
      <diagonal/>
    </border>
    <border>
      <left style="thin">
        <color theme="4"/>
      </left>
      <right style="thin">
        <color theme="4"/>
      </right>
      <top style="thin">
        <color theme="4"/>
      </top>
      <bottom style="thin">
        <color theme="8" tint="-0.249977111117893"/>
      </bottom>
      <diagonal/>
    </border>
    <border>
      <left/>
      <right style="medium">
        <color theme="8" tint="-0.249977111117893"/>
      </right>
      <top/>
      <bottom style="thin">
        <color theme="8" tint="-0.249977111117893"/>
      </bottom>
      <diagonal/>
    </border>
    <border>
      <left style="thin">
        <color theme="4"/>
      </left>
      <right/>
      <top style="medium">
        <color theme="8" tint="-0.249977111117893"/>
      </top>
      <bottom style="thin">
        <color theme="4"/>
      </bottom>
      <diagonal/>
    </border>
    <border>
      <left style="medium">
        <color theme="8" tint="-0.249977111117893"/>
      </left>
      <right/>
      <top style="medium">
        <color theme="8" tint="-0.249977111117893"/>
      </top>
      <bottom style="thin">
        <color theme="8" tint="-0.249977111117893"/>
      </bottom>
      <diagonal/>
    </border>
    <border>
      <left/>
      <right/>
      <top style="medium">
        <color theme="8" tint="-0.249977111117893"/>
      </top>
      <bottom style="thin">
        <color theme="8" tint="-0.249977111117893"/>
      </bottom>
      <diagonal/>
    </border>
    <border>
      <left/>
      <right/>
      <top/>
      <bottom style="medium">
        <color rgb="FF0070C0"/>
      </bottom>
      <diagonal/>
    </border>
    <border>
      <left style="thin">
        <color theme="8" tint="-0.249977111117893"/>
      </left>
      <right style="thin">
        <color theme="8" tint="-0.249977111117893"/>
      </right>
      <top style="medium">
        <color theme="8" tint="-0.249977111117893"/>
      </top>
      <bottom/>
      <diagonal/>
    </border>
    <border>
      <left style="thin">
        <color theme="8" tint="-0.249977111117893"/>
      </left>
      <right style="medium">
        <color theme="8" tint="-0.249977111117893"/>
      </right>
      <top style="medium">
        <color theme="8" tint="-0.249977111117893"/>
      </top>
      <bottom/>
      <diagonal/>
    </border>
    <border>
      <left/>
      <right style="medium">
        <color theme="4"/>
      </right>
      <top style="thin">
        <color theme="4"/>
      </top>
      <bottom/>
      <diagonal/>
    </border>
    <border>
      <left style="medium">
        <color theme="4"/>
      </left>
      <right style="medium">
        <color theme="4"/>
      </right>
      <top/>
      <bottom style="thin">
        <color theme="4"/>
      </bottom>
      <diagonal/>
    </border>
    <border>
      <left style="medium">
        <color theme="4"/>
      </left>
      <right style="thin">
        <color theme="4"/>
      </right>
      <top/>
      <bottom style="thin">
        <color theme="4"/>
      </bottom>
      <diagonal/>
    </border>
    <border>
      <left style="thin">
        <color theme="4"/>
      </left>
      <right style="medium">
        <color theme="4"/>
      </right>
      <top/>
      <bottom style="thin">
        <color theme="4"/>
      </bottom>
      <diagonal/>
    </border>
    <border>
      <left style="medium">
        <color theme="4"/>
      </left>
      <right/>
      <top style="medium">
        <color theme="8" tint="-0.249977111117893"/>
      </top>
      <bottom/>
      <diagonal/>
    </border>
    <border>
      <left style="medium">
        <color theme="4"/>
      </left>
      <right style="medium">
        <color theme="4"/>
      </right>
      <top style="thin">
        <color theme="4"/>
      </top>
      <bottom/>
      <diagonal/>
    </border>
    <border>
      <left style="medium">
        <color theme="4"/>
      </left>
      <right style="thin">
        <color theme="4"/>
      </right>
      <top style="thin">
        <color theme="4"/>
      </top>
      <bottom/>
      <diagonal/>
    </border>
    <border>
      <left style="thin">
        <color theme="4"/>
      </left>
      <right style="medium">
        <color theme="4"/>
      </right>
      <top style="thin">
        <color theme="4"/>
      </top>
      <bottom/>
      <diagonal/>
    </border>
    <border>
      <left style="medium">
        <color theme="8" tint="-0.249977111117893"/>
      </left>
      <right style="medium">
        <color theme="8" tint="-0.249977111117893"/>
      </right>
      <top/>
      <bottom/>
      <diagonal/>
    </border>
    <border>
      <left style="thin">
        <color theme="4"/>
      </left>
      <right/>
      <top style="medium">
        <color theme="8" tint="-0.249977111117893"/>
      </top>
      <bottom style="medium">
        <color theme="8" tint="-0.249977111117893"/>
      </bottom>
      <diagonal/>
    </border>
    <border>
      <left/>
      <right style="thin">
        <color theme="2"/>
      </right>
      <top/>
      <bottom/>
      <diagonal/>
    </border>
    <border>
      <left style="thin">
        <color theme="2"/>
      </left>
      <right style="thin">
        <color theme="2"/>
      </right>
      <top style="thin">
        <color theme="2"/>
      </top>
      <bottom/>
      <diagonal/>
    </border>
    <border>
      <left style="medium">
        <color theme="8" tint="-0.249977111117893"/>
      </left>
      <right style="thin">
        <color theme="8" tint="-0.249977111117893"/>
      </right>
      <top style="medium">
        <color theme="8" tint="-0.249977111117893"/>
      </top>
      <bottom style="thin">
        <color theme="8" tint="-0.249977111117893"/>
      </bottom>
      <diagonal/>
    </border>
    <border>
      <left style="thin">
        <color theme="8" tint="-0.249977111117893"/>
      </left>
      <right style="thin">
        <color theme="8" tint="-0.249977111117893"/>
      </right>
      <top style="medium">
        <color theme="8" tint="-0.249977111117893"/>
      </top>
      <bottom style="thin">
        <color theme="8" tint="-0.249977111117893"/>
      </bottom>
      <diagonal/>
    </border>
    <border>
      <left style="thin">
        <color theme="8" tint="-0.249977111117893"/>
      </left>
      <right style="medium">
        <color theme="8" tint="-0.249977111117893"/>
      </right>
      <top style="medium">
        <color theme="8" tint="-0.249977111117893"/>
      </top>
      <bottom style="thin">
        <color theme="8" tint="-0.249977111117893"/>
      </bottom>
      <diagonal/>
    </border>
    <border>
      <left style="medium">
        <color theme="8" tint="-0.249977111117893"/>
      </left>
      <right style="thin">
        <color theme="8" tint="-0.249977111117893"/>
      </right>
      <top/>
      <bottom style="thin">
        <color theme="8" tint="-0.249977111117893"/>
      </bottom>
      <diagonal/>
    </border>
    <border>
      <left style="thin">
        <color theme="2"/>
      </left>
      <right style="thin">
        <color theme="2"/>
      </right>
      <top/>
      <bottom/>
      <diagonal/>
    </border>
    <border>
      <left/>
      <right style="thin">
        <color theme="8" tint="-0.249977111117893"/>
      </right>
      <top/>
      <bottom style="medium">
        <color theme="8" tint="-0.249977111117893"/>
      </bottom>
      <diagonal/>
    </border>
    <border>
      <left/>
      <right style="medium">
        <color theme="8" tint="-0.249977111117893"/>
      </right>
      <top style="medium">
        <color theme="8" tint="-0.249977111117893"/>
      </top>
      <bottom style="thin">
        <color theme="8" tint="-0.249977111117893"/>
      </bottom>
      <diagonal/>
    </border>
    <border>
      <left style="medium">
        <color theme="8" tint="-0.249977111117893"/>
      </left>
      <right style="thin">
        <color theme="8" tint="-0.249977111117893"/>
      </right>
      <top style="thin">
        <color theme="8" tint="-0.249977111117893"/>
      </top>
      <bottom style="thin">
        <color theme="8" tint="-0.249977111117893"/>
      </bottom>
      <diagonal/>
    </border>
    <border>
      <left/>
      <right style="medium">
        <color theme="8" tint="-0.249977111117893"/>
      </right>
      <top style="thin">
        <color theme="8" tint="-0.249977111117893"/>
      </top>
      <bottom style="thin">
        <color theme="8" tint="-0.249977111117893"/>
      </bottom>
      <diagonal/>
    </border>
    <border>
      <left/>
      <right/>
      <top style="thin">
        <color theme="8" tint="-0.249977111117893"/>
      </top>
      <bottom style="medium">
        <color theme="8" tint="-0.249977111117893"/>
      </bottom>
      <diagonal/>
    </border>
    <border>
      <left/>
      <right style="medium">
        <color theme="8" tint="-0.249977111117893"/>
      </right>
      <top style="thin">
        <color theme="8" tint="-0.249977111117893"/>
      </top>
      <bottom style="medium">
        <color theme="8" tint="-0.249977111117893"/>
      </bottom>
      <diagonal/>
    </border>
    <border>
      <left style="medium">
        <color theme="4"/>
      </left>
      <right/>
      <top style="medium">
        <color theme="4"/>
      </top>
      <bottom style="medium">
        <color theme="8" tint="-0.249977111117893"/>
      </bottom>
      <diagonal/>
    </border>
    <border>
      <left/>
      <right style="medium">
        <color theme="4"/>
      </right>
      <top style="medium">
        <color theme="4"/>
      </top>
      <bottom style="medium">
        <color theme="8" tint="-0.249977111117893"/>
      </bottom>
      <diagonal/>
    </border>
    <border>
      <left/>
      <right style="medium">
        <color theme="4"/>
      </right>
      <top style="medium">
        <color theme="8" tint="-0.249977111117893"/>
      </top>
      <bottom/>
      <diagonal/>
    </border>
    <border>
      <left/>
      <right/>
      <top style="thin">
        <color theme="4"/>
      </top>
      <bottom style="medium">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8"/>
      </left>
      <right style="medium">
        <color indexed="8"/>
      </right>
      <top style="medium">
        <color indexed="8"/>
      </top>
      <bottom style="medium">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8"/>
      </left>
      <right style="thin">
        <color indexed="8"/>
      </right>
      <top style="medium">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top/>
      <bottom/>
      <diagonal/>
    </border>
    <border>
      <left style="medium">
        <color indexed="64"/>
      </left>
      <right style="thin">
        <color indexed="8"/>
      </right>
      <top style="medium">
        <color indexed="64"/>
      </top>
      <bottom style="medium">
        <color indexed="8"/>
      </bottom>
      <diagonal/>
    </border>
    <border>
      <left style="thin">
        <color indexed="8"/>
      </left>
      <right style="thin">
        <color indexed="8"/>
      </right>
      <top style="medium">
        <color indexed="64"/>
      </top>
      <bottom style="medium">
        <color indexed="8"/>
      </bottom>
      <diagonal/>
    </border>
    <border>
      <left style="thin">
        <color indexed="8"/>
      </left>
      <right style="thin">
        <color indexed="8"/>
      </right>
      <top style="medium">
        <color indexed="64"/>
      </top>
      <bottom/>
      <diagonal/>
    </border>
    <border>
      <left style="thin">
        <color indexed="64"/>
      </left>
      <right style="thin">
        <color indexed="64"/>
      </right>
      <top style="medium">
        <color indexed="64"/>
      </top>
      <bottom style="thin">
        <color indexed="64"/>
      </bottom>
      <diagonal/>
    </border>
    <border>
      <left style="medium">
        <color indexed="8"/>
      </left>
      <right style="thin">
        <color indexed="8"/>
      </right>
      <top style="medium">
        <color indexed="64"/>
      </top>
      <bottom style="medium">
        <color indexed="8"/>
      </bottom>
      <diagonal/>
    </border>
    <border>
      <left style="thin">
        <color indexed="8"/>
      </left>
      <right style="medium">
        <color indexed="64"/>
      </right>
      <top style="medium">
        <color indexed="64"/>
      </top>
      <bottom style="medium">
        <color indexed="8"/>
      </bottom>
      <diagonal/>
    </border>
    <border>
      <left style="medium">
        <color indexed="64"/>
      </left>
      <right style="medium">
        <color indexed="8"/>
      </right>
      <top style="medium">
        <color indexed="64"/>
      </top>
      <bottom style="thin">
        <color indexed="8"/>
      </bottom>
      <diagonal/>
    </border>
    <border>
      <left style="medium">
        <color indexed="8"/>
      </left>
      <right style="medium">
        <color indexed="8"/>
      </right>
      <top style="medium">
        <color indexed="64"/>
      </top>
      <bottom style="thin">
        <color indexed="8"/>
      </bottom>
      <diagonal/>
    </border>
    <border>
      <left/>
      <right style="medium">
        <color indexed="8"/>
      </right>
      <top style="medium">
        <color indexed="64"/>
      </top>
      <bottom style="thin">
        <color indexed="8"/>
      </bottom>
      <diagonal/>
    </border>
    <border>
      <left/>
      <right style="medium">
        <color indexed="64"/>
      </right>
      <top style="medium">
        <color indexed="64"/>
      </top>
      <bottom style="thin">
        <color indexed="8"/>
      </bottom>
      <diagonal/>
    </border>
    <border>
      <left style="thin">
        <color indexed="8"/>
      </left>
      <right style="medium">
        <color indexed="8"/>
      </right>
      <top style="medium">
        <color indexed="64"/>
      </top>
      <bottom/>
      <diagonal/>
    </border>
    <border>
      <left style="medium">
        <color indexed="64"/>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thin">
        <color indexed="8"/>
      </right>
      <top/>
      <bottom style="medium">
        <color indexed="8"/>
      </bottom>
      <diagonal/>
    </border>
    <border>
      <left style="thin">
        <color indexed="64"/>
      </left>
      <right style="thin">
        <color indexed="64"/>
      </right>
      <top style="thin">
        <color indexed="64"/>
      </top>
      <bottom style="medium">
        <color indexed="64"/>
      </bottom>
      <diagonal/>
    </border>
    <border>
      <left style="medium">
        <color indexed="8"/>
      </left>
      <right style="thin">
        <color indexed="8"/>
      </right>
      <top style="medium">
        <color indexed="8"/>
      </top>
      <bottom style="medium">
        <color indexed="8"/>
      </bottom>
      <diagonal/>
    </border>
    <border>
      <left style="thin">
        <color indexed="8"/>
      </left>
      <right style="medium">
        <color indexed="64"/>
      </right>
      <top style="medium">
        <color indexed="8"/>
      </top>
      <bottom style="medium">
        <color indexed="8"/>
      </bottom>
      <diagonal/>
    </border>
    <border>
      <left style="medium">
        <color indexed="64"/>
      </left>
      <right style="thin">
        <color indexed="8"/>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style="medium">
        <color indexed="64"/>
      </right>
      <top style="thin">
        <color indexed="8"/>
      </top>
      <bottom style="medium">
        <color indexed="8"/>
      </bottom>
      <diagonal/>
    </border>
    <border>
      <left style="medium">
        <color indexed="64"/>
      </left>
      <right style="thin">
        <color indexed="8"/>
      </right>
      <top style="medium">
        <color indexed="8"/>
      </top>
      <bottom/>
      <diagonal/>
    </border>
    <border>
      <left style="thin">
        <color indexed="8"/>
      </left>
      <right style="medium">
        <color indexed="8"/>
      </right>
      <top/>
      <bottom style="medium">
        <color indexed="8"/>
      </bottom>
      <diagonal/>
    </border>
    <border>
      <left style="medium">
        <color indexed="64"/>
      </left>
      <right style="thin">
        <color indexed="8"/>
      </right>
      <top style="medium">
        <color indexed="8"/>
      </top>
      <bottom style="medium">
        <color indexed="64"/>
      </bottom>
      <diagonal/>
    </border>
    <border>
      <left style="thin">
        <color indexed="8"/>
      </left>
      <right style="thin">
        <color indexed="8"/>
      </right>
      <top style="medium">
        <color indexed="8"/>
      </top>
      <bottom style="medium">
        <color indexed="64"/>
      </bottom>
      <diagonal/>
    </border>
    <border>
      <left style="thin">
        <color indexed="8"/>
      </left>
      <right style="thin">
        <color indexed="8"/>
      </right>
      <top/>
      <bottom style="medium">
        <color indexed="64"/>
      </bottom>
      <diagonal/>
    </border>
    <border>
      <left style="thin">
        <color indexed="8"/>
      </left>
      <right/>
      <top/>
      <bottom style="medium">
        <color indexed="64"/>
      </bottom>
      <diagonal/>
    </border>
    <border>
      <left style="thin">
        <color indexed="64"/>
      </left>
      <right style="medium">
        <color indexed="64"/>
      </right>
      <top/>
      <bottom style="medium">
        <color indexed="64"/>
      </bottom>
      <diagonal/>
    </border>
    <border>
      <left style="medium">
        <color indexed="8"/>
      </left>
      <right style="thin">
        <color indexed="8"/>
      </right>
      <top/>
      <bottom style="medium">
        <color indexed="64"/>
      </bottom>
      <diagonal/>
    </border>
    <border>
      <left/>
      <right style="medium">
        <color indexed="64"/>
      </right>
      <top/>
      <bottom style="medium">
        <color indexed="64"/>
      </bottom>
      <diagonal/>
    </border>
    <border>
      <left style="medium">
        <color indexed="64"/>
      </left>
      <right style="thin">
        <color indexed="8"/>
      </right>
      <top/>
      <bottom style="medium">
        <color indexed="64"/>
      </bottom>
      <diagonal/>
    </border>
    <border>
      <left style="thin">
        <color indexed="8"/>
      </left>
      <right style="medium">
        <color indexed="8"/>
      </right>
      <top/>
      <bottom style="medium">
        <color indexed="64"/>
      </bottom>
      <diagonal/>
    </border>
    <border>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right style="thin">
        <color indexed="8"/>
      </right>
      <top style="medium">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thin">
        <color indexed="64"/>
      </left>
      <right style="thin">
        <color indexed="64"/>
      </right>
      <top style="thin">
        <color indexed="64"/>
      </top>
      <bottom style="thin">
        <color indexed="64"/>
      </bottom>
      <diagonal/>
    </border>
    <border>
      <left style="thin">
        <color theme="2"/>
      </left>
      <right style="thin">
        <color theme="2"/>
      </right>
      <top/>
      <bottom style="thin">
        <color theme="8" tint="-0.249977111117893"/>
      </bottom>
      <diagonal/>
    </border>
    <border>
      <left style="thin">
        <color theme="4"/>
      </left>
      <right/>
      <top style="thin">
        <color theme="4"/>
      </top>
      <bottom style="medium">
        <color theme="8" tint="-0.249977111117893"/>
      </bottom>
      <diagonal/>
    </border>
    <border>
      <left/>
      <right/>
      <top style="thin">
        <color theme="4"/>
      </top>
      <bottom style="medium">
        <color theme="8" tint="-0.249977111117893"/>
      </bottom>
      <diagonal/>
    </border>
    <border>
      <left style="thin">
        <color theme="4"/>
      </left>
      <right/>
      <top/>
      <bottom style="medium">
        <color theme="8" tint="-0.249977111117893"/>
      </bottom>
      <diagonal/>
    </border>
    <border>
      <left/>
      <right style="thin">
        <color theme="4"/>
      </right>
      <top/>
      <bottom style="medium">
        <color theme="8" tint="-0.249977111117893"/>
      </bottom>
      <diagonal/>
    </border>
    <border>
      <left style="medium">
        <color theme="3" tint="0.39997558519241921"/>
      </left>
      <right style="medium">
        <color theme="3" tint="0.39997558519241921"/>
      </right>
      <top/>
      <bottom/>
      <diagonal/>
    </border>
    <border>
      <left/>
      <right style="medium">
        <color theme="3" tint="0.39997558519241921"/>
      </right>
      <top style="medium">
        <color theme="4"/>
      </top>
      <bottom/>
      <diagonal/>
    </border>
    <border>
      <left/>
      <right/>
      <top style="medium">
        <color theme="3" tint="0.39997558519241921"/>
      </top>
      <bottom style="medium">
        <color theme="3" tint="0.39997558519241921"/>
      </bottom>
      <diagonal/>
    </border>
    <border>
      <left/>
      <right style="medium">
        <color theme="3" tint="0.39997558519241921"/>
      </right>
      <top style="medium">
        <color theme="3" tint="0.39997558519241921"/>
      </top>
      <bottom style="medium">
        <color theme="3" tint="0.39997558519241921"/>
      </bottom>
      <diagonal/>
    </border>
    <border>
      <left style="medium">
        <color theme="8" tint="-0.249977111117893"/>
      </left>
      <right/>
      <top style="medium">
        <color theme="3" tint="0.39997558519241921"/>
      </top>
      <bottom style="medium">
        <color theme="8" tint="-0.249977111117893"/>
      </bottom>
      <diagonal/>
    </border>
    <border>
      <left/>
      <right/>
      <top style="medium">
        <color theme="3" tint="0.39997558519241921"/>
      </top>
      <bottom style="medium">
        <color theme="8" tint="-0.249977111117893"/>
      </bottom>
      <diagonal/>
    </border>
    <border>
      <left/>
      <right style="medium">
        <color theme="3" tint="0.39997558519241921"/>
      </right>
      <top style="medium">
        <color theme="3" tint="0.39997558519241921"/>
      </top>
      <bottom style="medium">
        <color theme="8" tint="-0.249977111117893"/>
      </bottom>
      <diagonal/>
    </border>
    <border>
      <left style="medium">
        <color theme="3" tint="0.39997558519241921"/>
      </left>
      <right/>
      <top/>
      <bottom style="medium">
        <color theme="3" tint="0.39997558519241921"/>
      </bottom>
      <diagonal/>
    </border>
    <border>
      <left style="medium">
        <color theme="4"/>
      </left>
      <right style="thin">
        <color theme="4"/>
      </right>
      <top style="medium">
        <color theme="4"/>
      </top>
      <bottom style="medium">
        <color theme="3" tint="0.39997558519241921"/>
      </bottom>
      <diagonal/>
    </border>
    <border>
      <left style="thin">
        <color theme="4"/>
      </left>
      <right style="thin">
        <color theme="4"/>
      </right>
      <top style="medium">
        <color theme="4"/>
      </top>
      <bottom style="medium">
        <color theme="3" tint="0.39997558519241921"/>
      </bottom>
      <diagonal/>
    </border>
    <border>
      <left style="thin">
        <color theme="4"/>
      </left>
      <right/>
      <top style="medium">
        <color theme="4"/>
      </top>
      <bottom style="medium">
        <color theme="3" tint="0.39997558519241921"/>
      </bottom>
      <diagonal/>
    </border>
    <border>
      <left style="thin">
        <color theme="4"/>
      </left>
      <right style="medium">
        <color theme="4"/>
      </right>
      <top style="medium">
        <color theme="4"/>
      </top>
      <bottom style="medium">
        <color theme="3" tint="0.39997558519241921"/>
      </bottom>
      <diagonal/>
    </border>
    <border>
      <left style="medium">
        <color theme="8" tint="-0.249977111117893"/>
      </left>
      <right/>
      <top style="medium">
        <color theme="4"/>
      </top>
      <bottom style="medium">
        <color theme="3" tint="0.39997558519241921"/>
      </bottom>
      <diagonal/>
    </border>
    <border>
      <left/>
      <right/>
      <top style="medium">
        <color theme="4"/>
      </top>
      <bottom style="medium">
        <color theme="3" tint="0.39997558519241921"/>
      </bottom>
      <diagonal/>
    </border>
    <border>
      <left/>
      <right style="medium">
        <color theme="4"/>
      </right>
      <top style="medium">
        <color theme="4"/>
      </top>
      <bottom style="medium">
        <color theme="3" tint="0.39997558519241921"/>
      </bottom>
      <diagonal/>
    </border>
    <border>
      <left style="medium">
        <color theme="4"/>
      </left>
      <right/>
      <top style="medium">
        <color theme="3" tint="0.39997558519241921"/>
      </top>
      <bottom style="medium">
        <color theme="4"/>
      </bottom>
      <diagonal/>
    </border>
    <border>
      <left/>
      <right/>
      <top style="medium">
        <color theme="3" tint="0.39997558519241921"/>
      </top>
      <bottom style="medium">
        <color theme="4"/>
      </bottom>
      <diagonal/>
    </border>
    <border>
      <left/>
      <right style="medium">
        <color theme="4"/>
      </right>
      <top style="medium">
        <color theme="3" tint="0.39997558519241921"/>
      </top>
      <bottom style="medium">
        <color theme="4"/>
      </bottom>
      <diagonal/>
    </border>
    <border>
      <left style="thin">
        <color rgb="FF388D9F"/>
      </left>
      <right/>
      <top style="thin">
        <color theme="8" tint="-0.249977111117893"/>
      </top>
      <bottom style="thin">
        <color theme="8" tint="-0.249977111117893"/>
      </bottom>
      <diagonal/>
    </border>
    <border>
      <left style="thin">
        <color theme="8" tint="-0.249977111117893"/>
      </left>
      <right style="thin">
        <color rgb="FF388D9F"/>
      </right>
      <top style="thin">
        <color theme="8" tint="-0.249977111117893"/>
      </top>
      <bottom style="thin">
        <color theme="8" tint="-0.249977111117893"/>
      </bottom>
      <diagonal/>
    </border>
    <border>
      <left style="thin">
        <color rgb="FF388D9F"/>
      </left>
      <right style="thin">
        <color theme="8" tint="-0.249977111117893"/>
      </right>
      <top style="thin">
        <color rgb="FF388D9F"/>
      </top>
      <bottom style="thin">
        <color theme="8" tint="-0.249977111117893"/>
      </bottom>
      <diagonal/>
    </border>
    <border>
      <left style="thin">
        <color rgb="FF388D9F"/>
      </left>
      <right/>
      <top style="thin">
        <color rgb="FF388D9F"/>
      </top>
      <bottom style="thin">
        <color theme="8" tint="-0.249977111117893"/>
      </bottom>
      <diagonal/>
    </border>
    <border>
      <left style="thin">
        <color rgb="FF388D9F"/>
      </left>
      <right style="thin">
        <color theme="8" tint="-0.249977111117893"/>
      </right>
      <top style="thin">
        <color rgb="FF388D9F"/>
      </top>
      <bottom style="thin">
        <color rgb="FF388D9F"/>
      </bottom>
      <diagonal/>
    </border>
    <border>
      <left style="thin">
        <color theme="8" tint="-0.249977111117893"/>
      </left>
      <right style="thin">
        <color theme="8" tint="-0.249977111117893"/>
      </right>
      <top style="thin">
        <color rgb="FF388D9F"/>
      </top>
      <bottom style="thin">
        <color rgb="FF388D9F"/>
      </bottom>
      <diagonal/>
    </border>
    <border>
      <left style="thin">
        <color theme="8" tint="-0.249977111117893"/>
      </left>
      <right style="thin">
        <color rgb="FF388D9F"/>
      </right>
      <top style="thin">
        <color rgb="FF388D9F"/>
      </top>
      <bottom style="thin">
        <color rgb="FF388D9F"/>
      </bottom>
      <diagonal/>
    </border>
    <border>
      <left style="thin">
        <color theme="8" tint="-0.249977111117893"/>
      </left>
      <right style="thin">
        <color theme="8" tint="-0.249977111117893"/>
      </right>
      <top style="thin">
        <color rgb="FF388D9F"/>
      </top>
      <bottom style="thin">
        <color theme="8" tint="-0.249977111117893"/>
      </bottom>
      <diagonal/>
    </border>
    <border>
      <left style="thin">
        <color theme="8" tint="-0.249977111117893"/>
      </left>
      <right style="thin">
        <color rgb="FF388D9F"/>
      </right>
      <top style="thin">
        <color rgb="FF388D9F"/>
      </top>
      <bottom style="thin">
        <color theme="8" tint="-0.249977111117893"/>
      </bottom>
      <diagonal/>
    </border>
    <border>
      <left style="thin">
        <color rgb="FF388D9F"/>
      </left>
      <right style="thin">
        <color theme="8" tint="-0.249977111117893"/>
      </right>
      <top style="thin">
        <color theme="8" tint="-0.249977111117893"/>
      </top>
      <bottom style="thin">
        <color rgb="FF388D9F"/>
      </bottom>
      <diagonal/>
    </border>
    <border>
      <left style="thin">
        <color theme="8" tint="-0.249977111117893"/>
      </left>
      <right style="thin">
        <color theme="8" tint="-0.249977111117893"/>
      </right>
      <top style="thin">
        <color theme="8" tint="-0.249977111117893"/>
      </top>
      <bottom style="thin">
        <color rgb="FF388D9F"/>
      </bottom>
      <diagonal/>
    </border>
    <border>
      <left/>
      <right style="thin">
        <color rgb="FF388D9F"/>
      </right>
      <top/>
      <bottom/>
      <diagonal/>
    </border>
    <border>
      <left/>
      <right/>
      <top style="thin">
        <color rgb="FF388D9F"/>
      </top>
      <bottom style="thin">
        <color rgb="FF388D9F"/>
      </bottom>
      <diagonal/>
    </border>
    <border>
      <left style="thin">
        <color rgb="FF388D9F"/>
      </left>
      <right/>
      <top style="thin">
        <color theme="8" tint="-0.249977111117893"/>
      </top>
      <bottom style="thin">
        <color rgb="FF388D9F"/>
      </bottom>
      <diagonal/>
    </border>
    <border>
      <left/>
      <right style="thin">
        <color rgb="FF388D9F"/>
      </right>
      <top style="thin">
        <color theme="8" tint="-0.249977111117893"/>
      </top>
      <bottom style="thin">
        <color rgb="FF388D9F"/>
      </bottom>
      <diagonal/>
    </border>
    <border>
      <left/>
      <right/>
      <top style="thin">
        <color rgb="FF388D9F"/>
      </top>
      <bottom/>
      <diagonal/>
    </border>
    <border>
      <left style="thin">
        <color theme="8" tint="-0.249977111117893"/>
      </left>
      <right/>
      <top style="thin">
        <color rgb="FF388D9F"/>
      </top>
      <bottom style="thin">
        <color theme="8" tint="-0.249977111117893"/>
      </bottom>
      <diagonal/>
    </border>
    <border>
      <left style="thin">
        <color theme="8" tint="-0.249977111117893"/>
      </left>
      <right/>
      <top style="thin">
        <color rgb="FF388D9F"/>
      </top>
      <bottom/>
      <diagonal/>
    </border>
    <border>
      <left/>
      <right style="thin">
        <color rgb="FF388D9F"/>
      </right>
      <top style="thin">
        <color rgb="FF388D9F"/>
      </top>
      <bottom/>
      <diagonal/>
    </border>
    <border>
      <left/>
      <right style="thin">
        <color theme="8" tint="-0.249977111117893"/>
      </right>
      <top style="thin">
        <color theme="8" tint="-0.249977111117893"/>
      </top>
      <bottom style="thin">
        <color rgb="FF388D9F"/>
      </bottom>
      <diagonal/>
    </border>
    <border>
      <left style="thin">
        <color rgb="FF388D9F"/>
      </left>
      <right/>
      <top style="thin">
        <color rgb="FF388D9F"/>
      </top>
      <bottom/>
      <diagonal/>
    </border>
    <border>
      <left/>
      <right/>
      <top style="thin">
        <color rgb="FF388D9F"/>
      </top>
      <bottom style="thin">
        <color theme="8" tint="-0.249977111117893"/>
      </bottom>
      <diagonal/>
    </border>
    <border>
      <left/>
      <right/>
      <top style="thin">
        <color theme="8" tint="-0.249977111117893"/>
      </top>
      <bottom style="thin">
        <color rgb="FF388D9F"/>
      </bottom>
      <diagonal/>
    </border>
    <border>
      <left style="thin">
        <color rgb="FF388D9F"/>
      </left>
      <right/>
      <top/>
      <bottom/>
      <diagonal/>
    </border>
    <border>
      <left style="thin">
        <color theme="8" tint="-0.249977111117893"/>
      </left>
      <right style="thin">
        <color rgb="FF388D9F"/>
      </right>
      <top style="thin">
        <color theme="8" tint="-0.249977111117893"/>
      </top>
      <bottom style="thin">
        <color rgb="FF388D9F"/>
      </bottom>
      <diagonal/>
    </border>
    <border>
      <left style="medium">
        <color theme="4"/>
      </left>
      <right style="thin">
        <color rgb="FF388D9F"/>
      </right>
      <top/>
      <bottom/>
      <diagonal/>
    </border>
    <border>
      <left/>
      <right style="thin">
        <color theme="8" tint="-0.249977111117893"/>
      </right>
      <top style="thin">
        <color rgb="FF388D9F"/>
      </top>
      <bottom style="thin">
        <color rgb="FF388D9F"/>
      </bottom>
      <diagonal/>
    </border>
    <border>
      <left style="thin">
        <color rgb="FF388D9F"/>
      </left>
      <right/>
      <top style="thin">
        <color rgb="FF388D9F"/>
      </top>
      <bottom style="thin">
        <color rgb="FF388D9F"/>
      </bottom>
      <diagonal/>
    </border>
    <border>
      <left style="thin">
        <color rgb="FF388D9F"/>
      </left>
      <right style="thin">
        <color theme="8" tint="-0.249977111117893"/>
      </right>
      <top/>
      <bottom/>
      <diagonal/>
    </border>
    <border>
      <left style="thin">
        <color theme="8" tint="-0.249977111117893"/>
      </left>
      <right/>
      <top style="thin">
        <color rgb="FF388D9F"/>
      </top>
      <bottom style="thin">
        <color rgb="FF388D9F"/>
      </bottom>
      <diagonal/>
    </border>
    <border>
      <left/>
      <right style="thin">
        <color theme="8" tint="-0.249977111117893"/>
      </right>
      <top style="thin">
        <color rgb="FF388D9F"/>
      </top>
      <bottom/>
      <diagonal/>
    </border>
    <border>
      <left/>
      <right style="thin">
        <color rgb="FF388D9F"/>
      </right>
      <top style="thin">
        <color rgb="FF388D9F"/>
      </top>
      <bottom style="thin">
        <color theme="8" tint="-0.249977111117893"/>
      </bottom>
      <diagonal/>
    </border>
    <border>
      <left/>
      <right style="thin">
        <color rgb="FF388D9F"/>
      </right>
      <top style="thin">
        <color theme="8" tint="-0.249977111117893"/>
      </top>
      <bottom style="thin">
        <color theme="8" tint="-0.249977111117893"/>
      </bottom>
      <diagonal/>
    </border>
    <border>
      <left style="medium">
        <color rgb="FF388D9F"/>
      </left>
      <right/>
      <top/>
      <bottom/>
      <diagonal/>
    </border>
    <border>
      <left/>
      <right style="medium">
        <color rgb="FF388D9F"/>
      </right>
      <top/>
      <bottom/>
      <diagonal/>
    </border>
    <border>
      <left style="thin">
        <color theme="8" tint="-0.249977111117893"/>
      </left>
      <right/>
      <top style="thin">
        <color theme="8" tint="-0.249977111117893"/>
      </top>
      <bottom style="thin">
        <color rgb="FF388D9F"/>
      </bottom>
      <diagonal/>
    </border>
    <border>
      <left/>
      <right style="thin">
        <color theme="2"/>
      </right>
      <top/>
      <bottom style="thin">
        <color theme="8" tint="-0.249977111117893"/>
      </bottom>
      <diagonal/>
    </border>
    <border>
      <left/>
      <right style="medium">
        <color indexed="8"/>
      </right>
      <top style="medium">
        <color indexed="8"/>
      </top>
      <bottom style="medium">
        <color indexed="8"/>
      </bottom>
      <diagonal/>
    </border>
    <border>
      <left style="thin">
        <color theme="4"/>
      </left>
      <right/>
      <top style="medium">
        <color theme="8" tint="-0.249977111117893"/>
      </top>
      <bottom/>
      <diagonal/>
    </border>
    <border>
      <left/>
      <right/>
      <top style="medium">
        <color theme="8" tint="-0.249977111117893"/>
      </top>
      <bottom style="medium">
        <color theme="4"/>
      </bottom>
      <diagonal/>
    </border>
    <border>
      <left style="medium">
        <color theme="8" tint="-0.24994659260841701"/>
      </left>
      <right/>
      <top style="medium">
        <color theme="8" tint="-0.24994659260841701"/>
      </top>
      <bottom/>
      <diagonal/>
    </border>
    <border>
      <left/>
      <right/>
      <top style="medium">
        <color theme="8" tint="-0.24994659260841701"/>
      </top>
      <bottom/>
      <diagonal/>
    </border>
    <border>
      <left/>
      <right style="medium">
        <color theme="8" tint="-0.24994659260841701"/>
      </right>
      <top style="medium">
        <color theme="8" tint="-0.24994659260841701"/>
      </top>
      <bottom/>
      <diagonal/>
    </border>
    <border>
      <left style="medium">
        <color theme="8" tint="-0.24994659260841701"/>
      </left>
      <right/>
      <top/>
      <bottom/>
      <diagonal/>
    </border>
    <border>
      <left/>
      <right style="medium">
        <color theme="8" tint="-0.24994659260841701"/>
      </right>
      <top/>
      <bottom/>
      <diagonal/>
    </border>
    <border>
      <left style="thin">
        <color theme="4"/>
      </left>
      <right style="medium">
        <color theme="8" tint="-0.24994659260841701"/>
      </right>
      <top style="thin">
        <color theme="4"/>
      </top>
      <bottom style="thin">
        <color theme="4"/>
      </bottom>
      <diagonal/>
    </border>
    <border>
      <left style="medium">
        <color theme="8" tint="-0.24994659260841701"/>
      </left>
      <right/>
      <top/>
      <bottom style="medium">
        <color theme="8" tint="-0.24994659260841701"/>
      </bottom>
      <diagonal/>
    </border>
    <border>
      <left/>
      <right/>
      <top/>
      <bottom style="medium">
        <color theme="8" tint="-0.24994659260841701"/>
      </bottom>
      <diagonal/>
    </border>
    <border>
      <left style="thin">
        <color theme="4"/>
      </left>
      <right style="thin">
        <color theme="4"/>
      </right>
      <top style="thin">
        <color theme="4"/>
      </top>
      <bottom style="medium">
        <color theme="8" tint="-0.24994659260841701"/>
      </bottom>
      <diagonal/>
    </border>
    <border>
      <left style="thin">
        <color theme="4"/>
      </left>
      <right style="medium">
        <color theme="8" tint="-0.24994659260841701"/>
      </right>
      <top style="thin">
        <color theme="4"/>
      </top>
      <bottom style="medium">
        <color theme="8" tint="-0.24994659260841701"/>
      </bottom>
      <diagonal/>
    </border>
    <border>
      <left style="thin">
        <color theme="4"/>
      </left>
      <right style="medium">
        <color theme="4"/>
      </right>
      <top style="medium">
        <color theme="8" tint="-0.249977111117893"/>
      </top>
      <bottom style="medium">
        <color theme="8" tint="-0.249977111117893"/>
      </bottom>
      <diagonal/>
    </border>
    <border>
      <left style="medium">
        <color theme="4"/>
      </left>
      <right style="medium">
        <color theme="4"/>
      </right>
      <top style="medium">
        <color theme="8" tint="-0.249977111117893"/>
      </top>
      <bottom style="medium">
        <color theme="8" tint="-0.249977111117893"/>
      </bottom>
      <diagonal/>
    </border>
    <border>
      <left style="medium">
        <color theme="8" tint="-0.249977111117893"/>
      </left>
      <right/>
      <top/>
      <bottom style="thin">
        <color theme="4"/>
      </bottom>
      <diagonal/>
    </border>
    <border>
      <left/>
      <right style="medium">
        <color theme="8" tint="-0.249977111117893"/>
      </right>
      <top/>
      <bottom style="thin">
        <color theme="4"/>
      </bottom>
      <diagonal/>
    </border>
    <border>
      <left style="thin">
        <color theme="4"/>
      </left>
      <right style="medium">
        <color theme="8" tint="-0.249977111117893"/>
      </right>
      <top style="medium">
        <color theme="8" tint="-0.249977111117893"/>
      </top>
      <bottom style="medium">
        <color theme="8" tint="-0.249977111117893"/>
      </bottom>
      <diagonal/>
    </border>
    <border>
      <left style="medium">
        <color theme="8" tint="-0.24994659260841701"/>
      </left>
      <right/>
      <top style="thin">
        <color theme="8" tint="-0.24994659260841701"/>
      </top>
      <bottom/>
      <diagonal/>
    </border>
    <border>
      <left/>
      <right/>
      <top style="thin">
        <color theme="8" tint="-0.24994659260841701"/>
      </top>
      <bottom/>
      <diagonal/>
    </border>
    <border>
      <left/>
      <right style="thin">
        <color theme="4"/>
      </right>
      <top style="thin">
        <color theme="8" tint="-0.24994659260841701"/>
      </top>
      <bottom/>
      <diagonal/>
    </border>
    <border>
      <left style="medium">
        <color theme="8" tint="-0.24994659260841701"/>
      </left>
      <right/>
      <top/>
      <bottom style="medium">
        <color theme="8" tint="-0.249977111117893"/>
      </bottom>
      <diagonal/>
    </border>
    <border>
      <left/>
      <right style="medium">
        <color theme="4"/>
      </right>
      <top style="medium">
        <color theme="8" tint="-0.249977111117893"/>
      </top>
      <bottom style="medium">
        <color theme="8" tint="-0.249977111117893"/>
      </bottom>
      <diagonal/>
    </border>
    <border>
      <left style="medium">
        <color theme="4"/>
      </left>
      <right/>
      <top style="medium">
        <color theme="8" tint="-0.249977111117893"/>
      </top>
      <bottom style="medium">
        <color theme="4"/>
      </bottom>
      <diagonal/>
    </border>
    <border>
      <left/>
      <right style="medium">
        <color theme="4"/>
      </right>
      <top style="medium">
        <color theme="8" tint="-0.249977111117893"/>
      </top>
      <bottom style="medium">
        <color theme="4"/>
      </bottom>
      <diagonal/>
    </border>
    <border>
      <left style="medium">
        <color theme="8" tint="-0.249977111117893"/>
      </left>
      <right/>
      <top style="medium">
        <color theme="8" tint="-0.249977111117893"/>
      </top>
      <bottom style="medium">
        <color theme="4"/>
      </bottom>
      <diagonal/>
    </border>
    <border>
      <left/>
      <right style="medium">
        <color theme="8" tint="-0.249977111117893"/>
      </right>
      <top style="medium">
        <color theme="8" tint="-0.249977111117893"/>
      </top>
      <bottom style="medium">
        <color theme="4"/>
      </bottom>
      <diagonal/>
    </border>
    <border>
      <left style="medium">
        <color theme="8" tint="-0.249977111117893"/>
      </left>
      <right style="thin">
        <color theme="4"/>
      </right>
      <top/>
      <bottom style="medium">
        <color theme="8" tint="-0.249977111117893"/>
      </bottom>
      <diagonal/>
    </border>
    <border>
      <left style="thin">
        <color theme="4"/>
      </left>
      <right style="thin">
        <color theme="4"/>
      </right>
      <top/>
      <bottom style="medium">
        <color theme="8" tint="-0.249977111117893"/>
      </bottom>
      <diagonal/>
    </border>
    <border>
      <left style="thin">
        <color theme="4"/>
      </left>
      <right style="medium">
        <color theme="8" tint="-0.249977111117893"/>
      </right>
      <top/>
      <bottom style="medium">
        <color theme="8" tint="-0.249977111117893"/>
      </bottom>
      <diagonal/>
    </border>
    <border>
      <left style="medium">
        <color theme="4"/>
      </left>
      <right/>
      <top style="medium">
        <color theme="8" tint="-0.249977111117893"/>
      </top>
      <bottom style="medium">
        <color theme="8" tint="-0.249977111117893"/>
      </bottom>
      <diagonal/>
    </border>
    <border>
      <left style="medium">
        <color theme="8" tint="-0.249977111117893"/>
      </left>
      <right style="thin">
        <color theme="4"/>
      </right>
      <top style="medium">
        <color theme="8" tint="-0.249977111117893"/>
      </top>
      <bottom/>
      <diagonal/>
    </border>
    <border>
      <left style="thin">
        <color theme="4"/>
      </left>
      <right style="thin">
        <color theme="4"/>
      </right>
      <top style="medium">
        <color theme="8" tint="-0.249977111117893"/>
      </top>
      <bottom/>
      <diagonal/>
    </border>
    <border>
      <left style="thin">
        <color theme="4"/>
      </left>
      <right style="medium">
        <color theme="8" tint="-0.249977111117893"/>
      </right>
      <top style="medium">
        <color theme="8" tint="-0.249977111117893"/>
      </top>
      <bottom/>
      <diagonal/>
    </border>
    <border>
      <left style="medium">
        <color theme="8" tint="-0.249977111117893"/>
      </left>
      <right/>
      <top style="thin">
        <color theme="4"/>
      </top>
      <bottom style="medium">
        <color theme="8" tint="-0.249977111117893"/>
      </bottom>
      <diagonal/>
    </border>
    <border>
      <left/>
      <right style="medium">
        <color theme="4"/>
      </right>
      <top style="thin">
        <color theme="4"/>
      </top>
      <bottom style="medium">
        <color theme="8" tint="-0.249977111117893"/>
      </bottom>
      <diagonal/>
    </border>
    <border>
      <left style="medium">
        <color theme="4"/>
      </left>
      <right/>
      <top/>
      <bottom style="medium">
        <color theme="8" tint="-0.249977111117893"/>
      </bottom>
      <diagonal/>
    </border>
    <border>
      <left style="medium">
        <color theme="4"/>
      </left>
      <right style="medium">
        <color theme="4"/>
      </right>
      <top style="medium">
        <color theme="4"/>
      </top>
      <bottom style="medium">
        <color theme="8" tint="-0.249977111117893"/>
      </bottom>
      <diagonal/>
    </border>
    <border>
      <left style="medium">
        <color theme="4"/>
      </left>
      <right style="medium">
        <color theme="8" tint="-0.249977111117893"/>
      </right>
      <top style="medium">
        <color theme="4"/>
      </top>
      <bottom style="medium">
        <color theme="8" tint="-0.249977111117893"/>
      </bottom>
      <diagonal/>
    </border>
    <border>
      <left style="medium">
        <color theme="8" tint="-0.249977111117893"/>
      </left>
      <right style="medium">
        <color theme="4"/>
      </right>
      <top style="medium">
        <color theme="8" tint="-0.249977111117893"/>
      </top>
      <bottom style="medium">
        <color theme="8" tint="-0.249977111117893"/>
      </bottom>
      <diagonal/>
    </border>
    <border>
      <left style="medium">
        <color theme="4"/>
      </left>
      <right style="medium">
        <color theme="8" tint="-0.249977111117893"/>
      </right>
      <top style="medium">
        <color theme="8" tint="-0.249977111117893"/>
      </top>
      <bottom style="medium">
        <color theme="8" tint="-0.249977111117893"/>
      </bottom>
      <diagonal/>
    </border>
    <border>
      <left style="medium">
        <color theme="8" tint="-0.249977111117893"/>
      </left>
      <right style="medium">
        <color theme="4"/>
      </right>
      <top style="medium">
        <color theme="4"/>
      </top>
      <bottom style="medium">
        <color theme="8" tint="-0.249977111117893"/>
      </bottom>
      <diagonal/>
    </border>
    <border>
      <left/>
      <right style="thin">
        <color theme="8" tint="-0.499984740745262"/>
      </right>
      <top/>
      <bottom style="thin">
        <color indexed="64"/>
      </bottom>
      <diagonal/>
    </border>
    <border>
      <left style="thin">
        <color theme="8" tint="-0.499984740745262"/>
      </left>
      <right/>
      <top/>
      <bottom/>
      <diagonal/>
    </border>
    <border>
      <left style="thin">
        <color theme="8" tint="-0.499984740745262"/>
      </left>
      <right style="thin">
        <color theme="8" tint="-0.499984740745262"/>
      </right>
      <top/>
      <bottom style="thin">
        <color theme="8" tint="-0.499984740745262"/>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medium">
        <color theme="8" tint="-0.24994659260841701"/>
      </right>
      <top/>
      <bottom style="medium">
        <color theme="8" tint="-0.249977111117893"/>
      </bottom>
      <diagonal/>
    </border>
    <border>
      <left style="thin">
        <color theme="8" tint="-0.249977111117893"/>
      </left>
      <right style="thin">
        <color theme="8" tint="-0.249977111117893"/>
      </right>
      <top style="thin">
        <color theme="8" tint="-0.249977111117893"/>
      </top>
      <bottom style="thin">
        <color indexed="64"/>
      </bottom>
      <diagonal/>
    </border>
  </borders>
  <cellStyleXfs count="21">
    <xf numFmtId="0" fontId="0" fillId="0" borderId="0"/>
    <xf numFmtId="0" fontId="2" fillId="0" borderId="0"/>
    <xf numFmtId="164" fontId="3" fillId="0" borderId="0" applyFont="0" applyFill="0" applyBorder="0" applyAlignment="0" applyProtection="0"/>
    <xf numFmtId="0" fontId="1" fillId="0" borderId="0"/>
    <xf numFmtId="165" fontId="3" fillId="0" borderId="0" applyFont="0" applyFill="0" applyBorder="0" applyAlignment="0" applyProtection="0"/>
    <xf numFmtId="165" fontId="3" fillId="0" borderId="0" applyFont="0" applyFill="0" applyBorder="0" applyAlignment="0" applyProtection="0"/>
    <xf numFmtId="166" fontId="2" fillId="0" borderId="0" applyFont="0" applyFill="0" applyBorder="0" applyAlignment="0" applyProtection="0"/>
    <xf numFmtId="167" fontId="2" fillId="0" borderId="0" applyFont="0" applyFill="0" applyBorder="0" applyAlignment="0" applyProtection="0"/>
    <xf numFmtId="0" fontId="4" fillId="0" borderId="0"/>
    <xf numFmtId="165" fontId="1" fillId="0" borderId="0" applyFont="0" applyFill="0" applyBorder="0" applyAlignment="0" applyProtection="0"/>
    <xf numFmtId="164" fontId="1" fillId="0" borderId="0" applyFont="0" applyFill="0" applyBorder="0" applyAlignment="0" applyProtection="0"/>
    <xf numFmtId="0" fontId="3" fillId="0" borderId="0"/>
    <xf numFmtId="0" fontId="26" fillId="0" borderId="0"/>
    <xf numFmtId="0" fontId="36" fillId="0" borderId="0" applyNumberFormat="0" applyFill="0" applyBorder="0" applyAlignment="0" applyProtection="0"/>
    <xf numFmtId="0" fontId="2" fillId="0" borderId="0"/>
    <xf numFmtId="0" fontId="3" fillId="0" borderId="0"/>
    <xf numFmtId="0" fontId="45" fillId="0" borderId="0" applyNumberFormat="0" applyFill="0" applyBorder="0" applyAlignment="0" applyProtection="0"/>
    <xf numFmtId="171" fontId="3" fillId="0" borderId="0" applyFill="0" applyBorder="0" applyAlignment="0" applyProtection="0"/>
    <xf numFmtId="172" fontId="3" fillId="0" borderId="0" applyFill="0" applyBorder="0" applyAlignment="0" applyProtection="0"/>
    <xf numFmtId="173" fontId="3" fillId="0" borderId="0" applyFill="0" applyBorder="0" applyAlignment="0" applyProtection="0"/>
    <xf numFmtId="174" fontId="3" fillId="0" borderId="0" applyFill="0" applyBorder="0" applyAlignment="0" applyProtection="0"/>
  </cellStyleXfs>
  <cellXfs count="1149">
    <xf numFmtId="0" fontId="0" fillId="0" borderId="0" xfId="0"/>
    <xf numFmtId="0" fontId="5" fillId="0" borderId="0" xfId="0" applyFont="1"/>
    <xf numFmtId="0" fontId="7" fillId="0" borderId="0" xfId="0" applyFont="1"/>
    <xf numFmtId="0" fontId="6" fillId="0" borderId="0" xfId="0" applyFont="1" applyAlignment="1">
      <alignment horizontal="center"/>
    </xf>
    <xf numFmtId="0" fontId="5" fillId="0" borderId="0" xfId="0" applyFont="1" applyAlignment="1">
      <alignment wrapText="1"/>
    </xf>
    <xf numFmtId="0" fontId="5" fillId="0" borderId="0" xfId="0" applyFont="1" applyAlignment="1">
      <alignment vertical="center"/>
    </xf>
    <xf numFmtId="37" fontId="6" fillId="0" borderId="0" xfId="2" applyNumberFormat="1" applyFont="1" applyFill="1" applyBorder="1" applyAlignment="1">
      <alignment vertical="center"/>
    </xf>
    <xf numFmtId="0" fontId="6" fillId="0" borderId="0" xfId="0" applyFont="1" applyAlignment="1">
      <alignment horizontal="left"/>
    </xf>
    <xf numFmtId="37" fontId="5" fillId="0" borderId="0" xfId="2" applyNumberFormat="1" applyFont="1" applyFill="1" applyBorder="1" applyAlignment="1">
      <alignment vertical="center"/>
    </xf>
    <xf numFmtId="37" fontId="6" fillId="0" borderId="0" xfId="2" applyNumberFormat="1" applyFont="1" applyFill="1" applyBorder="1" applyAlignment="1">
      <alignment horizontal="center" vertical="center"/>
    </xf>
    <xf numFmtId="37" fontId="7" fillId="0" borderId="0" xfId="2" applyNumberFormat="1" applyFont="1" applyFill="1" applyBorder="1" applyAlignment="1">
      <alignment vertical="center"/>
    </xf>
    <xf numFmtId="37" fontId="6" fillId="0" borderId="0" xfId="2" applyNumberFormat="1" applyFont="1" applyFill="1" applyBorder="1" applyAlignment="1">
      <alignment horizontal="left" vertical="center"/>
    </xf>
    <xf numFmtId="37" fontId="5" fillId="0" borderId="0" xfId="2" applyNumberFormat="1" applyFont="1" applyFill="1" applyBorder="1" applyAlignment="1">
      <alignment horizontal="left" vertical="center"/>
    </xf>
    <xf numFmtId="0" fontId="6" fillId="0" borderId="5" xfId="3" applyFont="1" applyBorder="1" applyAlignment="1">
      <alignment horizontal="center" vertical="center"/>
    </xf>
    <xf numFmtId="0" fontId="6" fillId="0" borderId="0" xfId="0" applyFont="1" applyAlignment="1">
      <alignment wrapText="1"/>
    </xf>
    <xf numFmtId="0" fontId="6" fillId="0" borderId="0" xfId="0" applyFont="1"/>
    <xf numFmtId="0" fontId="6" fillId="0" borderId="13" xfId="0" applyFont="1" applyBorder="1" applyAlignment="1">
      <alignment horizontal="center"/>
    </xf>
    <xf numFmtId="0" fontId="5" fillId="0" borderId="0" xfId="0" applyFont="1" applyAlignment="1">
      <alignment horizontal="center" vertical="center"/>
    </xf>
    <xf numFmtId="0" fontId="6" fillId="0" borderId="13" xfId="0" quotePrefix="1" applyFont="1" applyBorder="1" applyAlignment="1">
      <alignment horizontal="center"/>
    </xf>
    <xf numFmtId="0" fontId="6" fillId="0" borderId="13" xfId="0" quotePrefix="1" applyFont="1" applyBorder="1" applyAlignment="1">
      <alignment horizontal="center" vertical="center"/>
    </xf>
    <xf numFmtId="0" fontId="6" fillId="0" borderId="13" xfId="0" quotePrefix="1" applyFont="1" applyBorder="1" applyAlignment="1">
      <alignment horizontal="center" vertical="center" wrapText="1"/>
    </xf>
    <xf numFmtId="0" fontId="6" fillId="0" borderId="0" xfId="0" applyFont="1" applyAlignment="1">
      <alignment vertical="center"/>
    </xf>
    <xf numFmtId="49" fontId="6" fillId="0" borderId="13" xfId="0" quotePrefix="1" applyNumberFormat="1" applyFont="1" applyBorder="1" applyAlignment="1">
      <alignment horizontal="center"/>
    </xf>
    <xf numFmtId="0" fontId="9" fillId="5" borderId="9" xfId="0" applyFont="1" applyFill="1" applyBorder="1" applyAlignment="1">
      <alignment horizontal="center" vertical="center"/>
    </xf>
    <xf numFmtId="0" fontId="6" fillId="0" borderId="47" xfId="0" applyFont="1" applyBorder="1" applyAlignment="1">
      <alignment horizontal="center"/>
    </xf>
    <xf numFmtId="0" fontId="6" fillId="0" borderId="95" xfId="0" applyFont="1" applyBorder="1" applyAlignment="1">
      <alignment horizontal="center"/>
    </xf>
    <xf numFmtId="0" fontId="6" fillId="0" borderId="28" xfId="0" applyFont="1" applyBorder="1" applyAlignment="1">
      <alignment horizontal="center"/>
    </xf>
    <xf numFmtId="0" fontId="6" fillId="0" borderId="30" xfId="0" applyFont="1" applyBorder="1" applyAlignment="1">
      <alignment horizontal="center"/>
    </xf>
    <xf numFmtId="0" fontId="8" fillId="0" borderId="0" xfId="0" applyFont="1" applyAlignment="1">
      <alignment vertical="center"/>
    </xf>
    <xf numFmtId="0" fontId="6" fillId="0" borderId="0" xfId="3" applyFont="1" applyAlignment="1">
      <alignment vertical="center"/>
    </xf>
    <xf numFmtId="0" fontId="6" fillId="0" borderId="0" xfId="3" applyFont="1" applyAlignment="1">
      <alignment vertical="center" wrapText="1"/>
    </xf>
    <xf numFmtId="0" fontId="10" fillId="0" borderId="34" xfId="1" applyFont="1" applyBorder="1" applyAlignment="1" applyProtection="1">
      <alignment horizontal="center" vertical="center" wrapText="1"/>
      <protection locked="0"/>
    </xf>
    <xf numFmtId="0" fontId="6" fillId="0" borderId="0" xfId="3" applyFont="1" applyAlignment="1">
      <alignment horizontal="center" vertical="center"/>
    </xf>
    <xf numFmtId="0" fontId="5" fillId="0" borderId="0" xfId="0" applyFont="1" applyAlignment="1">
      <alignment horizontal="center"/>
    </xf>
    <xf numFmtId="0" fontId="5" fillId="0" borderId="0" xfId="0" applyFont="1" applyAlignment="1">
      <alignment horizontal="left" vertical="center" wrapText="1"/>
    </xf>
    <xf numFmtId="0" fontId="5" fillId="0" borderId="13" xfId="0" applyFont="1" applyBorder="1" applyAlignment="1">
      <alignment horizontal="center"/>
    </xf>
    <xf numFmtId="0" fontId="6" fillId="0" borderId="0" xfId="0" applyFont="1" applyAlignment="1">
      <alignment vertical="center" wrapText="1"/>
    </xf>
    <xf numFmtId="0" fontId="10" fillId="0" borderId="0" xfId="0" applyFont="1"/>
    <xf numFmtId="0" fontId="10" fillId="0" borderId="59" xfId="0" applyFont="1" applyBorder="1"/>
    <xf numFmtId="0" fontId="10" fillId="0" borderId="60" xfId="0" applyFont="1" applyBorder="1"/>
    <xf numFmtId="0" fontId="10" fillId="5" borderId="78" xfId="0" applyFont="1" applyFill="1" applyBorder="1"/>
    <xf numFmtId="0" fontId="10" fillId="5" borderId="79" xfId="0" applyFont="1" applyFill="1" applyBorder="1"/>
    <xf numFmtId="0" fontId="10" fillId="5" borderId="80" xfId="0" applyFont="1" applyFill="1" applyBorder="1"/>
    <xf numFmtId="0" fontId="9" fillId="0" borderId="0" xfId="0" applyFont="1" applyAlignment="1">
      <alignment horizontal="center"/>
    </xf>
    <xf numFmtId="0" fontId="9" fillId="0" borderId="0" xfId="0" applyFont="1" applyAlignment="1">
      <alignment vertical="center" wrapText="1"/>
    </xf>
    <xf numFmtId="0" fontId="10" fillId="0" borderId="64" xfId="0" applyFont="1" applyBorder="1"/>
    <xf numFmtId="0" fontId="10" fillId="5" borderId="77" xfId="0" applyFont="1" applyFill="1" applyBorder="1"/>
    <xf numFmtId="0" fontId="10" fillId="5" borderId="0" xfId="0" applyFont="1" applyFill="1"/>
    <xf numFmtId="0" fontId="10" fillId="5" borderId="88" xfId="0" applyFont="1" applyFill="1" applyBorder="1"/>
    <xf numFmtId="0" fontId="9" fillId="5" borderId="77" xfId="0" applyFont="1" applyFill="1" applyBorder="1" applyAlignment="1">
      <alignment vertical="center" wrapText="1"/>
    </xf>
    <xf numFmtId="0" fontId="9" fillId="5" borderId="0" xfId="0" applyFont="1" applyFill="1" applyAlignment="1">
      <alignment vertical="center" wrapText="1"/>
    </xf>
    <xf numFmtId="0" fontId="10" fillId="0" borderId="64" xfId="0" applyFont="1" applyBorder="1" applyAlignment="1">
      <alignment vertical="center"/>
    </xf>
    <xf numFmtId="0" fontId="10" fillId="0" borderId="0" xfId="0" applyFont="1" applyAlignment="1">
      <alignment vertical="center"/>
    </xf>
    <xf numFmtId="14" fontId="10" fillId="0" borderId="0" xfId="0" applyNumberFormat="1" applyFont="1" applyAlignment="1" applyProtection="1">
      <alignment vertical="center"/>
      <protection locked="0"/>
    </xf>
    <xf numFmtId="14" fontId="10" fillId="5" borderId="77" xfId="0" applyNumberFormat="1" applyFont="1" applyFill="1" applyBorder="1" applyAlignment="1" applyProtection="1">
      <alignment vertical="center"/>
      <protection locked="0"/>
    </xf>
    <xf numFmtId="0" fontId="10" fillId="5" borderId="0" xfId="0" applyFont="1" applyFill="1" applyAlignment="1">
      <alignment vertical="center"/>
    </xf>
    <xf numFmtId="0" fontId="10" fillId="5" borderId="88" xfId="0" applyFont="1" applyFill="1" applyBorder="1" applyAlignment="1">
      <alignment vertical="center"/>
    </xf>
    <xf numFmtId="0" fontId="10" fillId="5" borderId="77" xfId="0" applyFont="1" applyFill="1" applyBorder="1" applyAlignment="1">
      <alignment vertical="center"/>
    </xf>
    <xf numFmtId="0" fontId="10" fillId="5" borderId="81" xfId="0" applyFont="1" applyFill="1" applyBorder="1" applyAlignment="1">
      <alignment vertical="center"/>
    </xf>
    <xf numFmtId="0" fontId="10" fillId="5" borderId="82" xfId="0" applyFont="1" applyFill="1" applyBorder="1" applyAlignment="1">
      <alignment vertical="center"/>
    </xf>
    <xf numFmtId="0" fontId="10" fillId="5" borderId="83" xfId="0" applyFont="1" applyFill="1" applyBorder="1" applyAlignment="1">
      <alignment vertical="center"/>
    </xf>
    <xf numFmtId="0" fontId="10" fillId="0" borderId="65" xfId="0" applyFont="1" applyBorder="1" applyAlignment="1">
      <alignment vertical="center"/>
    </xf>
    <xf numFmtId="0" fontId="9" fillId="2" borderId="40" xfId="0" applyFont="1" applyFill="1" applyBorder="1" applyAlignment="1">
      <alignment vertical="center"/>
    </xf>
    <xf numFmtId="0" fontId="10" fillId="2" borderId="42" xfId="0" applyFont="1" applyFill="1" applyBorder="1" applyAlignment="1">
      <alignment vertical="center"/>
    </xf>
    <xf numFmtId="0" fontId="10" fillId="2" borderId="40" xfId="0" applyFont="1" applyFill="1" applyBorder="1" applyAlignment="1">
      <alignment vertical="center"/>
    </xf>
    <xf numFmtId="0" fontId="9" fillId="2" borderId="42" xfId="0" applyFont="1" applyFill="1" applyBorder="1" applyAlignment="1">
      <alignment horizontal="center" vertical="center"/>
    </xf>
    <xf numFmtId="0" fontId="9" fillId="2" borderId="41" xfId="0" applyFont="1" applyFill="1" applyBorder="1" applyAlignment="1">
      <alignment horizontal="center" vertical="center"/>
    </xf>
    <xf numFmtId="0" fontId="9" fillId="2" borderId="42" xfId="0" applyFont="1" applyFill="1" applyBorder="1" applyAlignment="1">
      <alignment vertical="center"/>
    </xf>
    <xf numFmtId="0" fontId="10" fillId="2" borderId="41" xfId="0" applyFont="1" applyFill="1" applyBorder="1" applyAlignment="1">
      <alignment vertical="center"/>
    </xf>
    <xf numFmtId="0" fontId="10" fillId="2" borderId="0" xfId="0" applyFont="1" applyFill="1" applyAlignment="1">
      <alignment vertical="center"/>
    </xf>
    <xf numFmtId="0" fontId="9" fillId="0" borderId="48" xfId="0" applyFont="1" applyBorder="1" applyAlignment="1" applyProtection="1">
      <alignment horizontal="center" vertical="center"/>
      <protection locked="0"/>
    </xf>
    <xf numFmtId="0" fontId="10" fillId="0" borderId="48" xfId="0" applyFont="1" applyBorder="1" applyAlignment="1" applyProtection="1">
      <alignment horizontal="center" vertical="center"/>
      <protection locked="0"/>
    </xf>
    <xf numFmtId="0" fontId="10" fillId="0" borderId="94" xfId="0" applyFont="1" applyBorder="1" applyAlignment="1" applyProtection="1">
      <alignment horizontal="center" vertical="center"/>
      <protection locked="0"/>
    </xf>
    <xf numFmtId="0" fontId="10" fillId="2" borderId="0" xfId="0" applyFont="1" applyFill="1" applyAlignment="1" applyProtection="1">
      <alignment horizontal="center" vertical="center"/>
      <protection locked="0"/>
    </xf>
    <xf numFmtId="0" fontId="10" fillId="2" borderId="46" xfId="0" applyFont="1" applyFill="1" applyBorder="1" applyAlignment="1" applyProtection="1">
      <alignment horizontal="center" vertical="center"/>
      <protection locked="0"/>
    </xf>
    <xf numFmtId="0" fontId="10" fillId="2" borderId="0" xfId="0" applyFont="1" applyFill="1" applyAlignment="1">
      <alignment horizontal="center" vertical="center"/>
    </xf>
    <xf numFmtId="0" fontId="9" fillId="2" borderId="45" xfId="0" applyFont="1" applyFill="1" applyBorder="1" applyAlignment="1">
      <alignment vertical="center"/>
    </xf>
    <xf numFmtId="0" fontId="10" fillId="2" borderId="46" xfId="0" applyFont="1" applyFill="1" applyBorder="1" applyAlignment="1">
      <alignment vertical="center"/>
    </xf>
    <xf numFmtId="0" fontId="10" fillId="2" borderId="45" xfId="0" applyFont="1" applyFill="1" applyBorder="1" applyAlignment="1">
      <alignment vertical="center"/>
    </xf>
    <xf numFmtId="0" fontId="9" fillId="2" borderId="22" xfId="0" applyFont="1" applyFill="1" applyBorder="1" applyAlignment="1">
      <alignment vertical="center"/>
    </xf>
    <xf numFmtId="0" fontId="9" fillId="2" borderId="23" xfId="0" applyFont="1" applyFill="1" applyBorder="1" applyAlignment="1">
      <alignment vertical="center"/>
    </xf>
    <xf numFmtId="0" fontId="9" fillId="0" borderId="94" xfId="0" applyFont="1" applyBorder="1" applyAlignment="1" applyProtection="1">
      <alignment horizontal="center" vertical="center"/>
      <protection locked="0"/>
    </xf>
    <xf numFmtId="0" fontId="9" fillId="0" borderId="104" xfId="0" applyFont="1" applyBorder="1" applyAlignment="1" applyProtection="1">
      <alignment horizontal="center" vertical="center"/>
      <protection locked="0"/>
    </xf>
    <xf numFmtId="0" fontId="9" fillId="2" borderId="10" xfId="0" applyFont="1" applyFill="1" applyBorder="1" applyAlignment="1">
      <alignment vertical="center"/>
    </xf>
    <xf numFmtId="0" fontId="10" fillId="2" borderId="10" xfId="0" applyFont="1" applyFill="1" applyBorder="1" applyAlignment="1">
      <alignment vertical="center"/>
    </xf>
    <xf numFmtId="0" fontId="10" fillId="2" borderId="22" xfId="0" applyFont="1" applyFill="1" applyBorder="1" applyAlignment="1">
      <alignment vertical="center"/>
    </xf>
    <xf numFmtId="0" fontId="10" fillId="2" borderId="23" xfId="0" applyFont="1" applyFill="1" applyBorder="1" applyAlignment="1">
      <alignment vertical="center"/>
    </xf>
    <xf numFmtId="0" fontId="10" fillId="2" borderId="26" xfId="0" applyFont="1" applyFill="1" applyBorder="1" applyAlignment="1">
      <alignment vertical="center"/>
    </xf>
    <xf numFmtId="0" fontId="10" fillId="2" borderId="12" xfId="0" applyFont="1" applyFill="1" applyBorder="1" applyAlignment="1">
      <alignment vertical="center"/>
    </xf>
    <xf numFmtId="0" fontId="9" fillId="2" borderId="0" xfId="0" applyFont="1" applyFill="1" applyAlignment="1">
      <alignment horizontal="center" vertical="center"/>
    </xf>
    <xf numFmtId="0" fontId="10" fillId="2" borderId="19" xfId="0" applyFont="1" applyFill="1" applyBorder="1" applyAlignment="1">
      <alignment vertical="center"/>
    </xf>
    <xf numFmtId="0" fontId="10" fillId="0" borderId="55" xfId="0" applyFont="1" applyBorder="1" applyAlignment="1">
      <alignment vertical="center"/>
    </xf>
    <xf numFmtId="0" fontId="10" fillId="0" borderId="56" xfId="0" applyFont="1" applyBorder="1" applyAlignment="1">
      <alignment vertical="center"/>
    </xf>
    <xf numFmtId="0" fontId="10" fillId="0" borderId="58" xfId="0" applyFont="1" applyBorder="1" applyAlignment="1">
      <alignment vertical="center"/>
    </xf>
    <xf numFmtId="0" fontId="15" fillId="0" borderId="0" xfId="0" applyFont="1"/>
    <xf numFmtId="0" fontId="15" fillId="0" borderId="0" xfId="0" applyFont="1" applyAlignment="1">
      <alignment vertical="center"/>
    </xf>
    <xf numFmtId="0" fontId="11" fillId="13" borderId="0" xfId="0" applyFont="1" applyFill="1" applyAlignment="1">
      <alignment vertical="center"/>
    </xf>
    <xf numFmtId="0" fontId="14" fillId="3" borderId="13" xfId="0" applyFont="1" applyFill="1" applyBorder="1" applyAlignment="1" applyProtection="1">
      <alignment horizontal="center"/>
      <protection hidden="1"/>
    </xf>
    <xf numFmtId="0" fontId="10" fillId="0" borderId="0" xfId="0" applyFont="1" applyAlignment="1">
      <alignment horizontal="center"/>
    </xf>
    <xf numFmtId="0" fontId="10" fillId="0" borderId="60" xfId="0" applyFont="1" applyBorder="1" applyAlignment="1">
      <alignment horizontal="center"/>
    </xf>
    <xf numFmtId="0" fontId="10" fillId="0" borderId="61" xfId="0" applyFont="1" applyBorder="1"/>
    <xf numFmtId="0" fontId="10" fillId="0" borderId="65" xfId="0" applyFont="1" applyBorder="1"/>
    <xf numFmtId="0" fontId="10" fillId="0" borderId="64" xfId="0" applyFont="1" applyBorder="1" applyProtection="1">
      <protection hidden="1"/>
    </xf>
    <xf numFmtId="0" fontId="10" fillId="0" borderId="0" xfId="0" applyFont="1" applyProtection="1">
      <protection hidden="1"/>
    </xf>
    <xf numFmtId="0" fontId="9" fillId="0" borderId="13" xfId="0" applyFont="1" applyBorder="1" applyAlignment="1" applyProtection="1">
      <alignment horizontal="center" vertical="center" wrapText="1"/>
      <protection hidden="1"/>
    </xf>
    <xf numFmtId="0" fontId="9" fillId="0" borderId="0" xfId="0" applyFont="1" applyAlignment="1" applyProtection="1">
      <alignment horizontal="center"/>
      <protection hidden="1"/>
    </xf>
    <xf numFmtId="0" fontId="10" fillId="0" borderId="65" xfId="0" applyFont="1" applyBorder="1" applyProtection="1">
      <protection hidden="1"/>
    </xf>
    <xf numFmtId="14" fontId="10" fillId="2" borderId="13" xfId="0" applyNumberFormat="1" applyFont="1" applyFill="1" applyBorder="1" applyProtection="1">
      <protection hidden="1"/>
    </xf>
    <xf numFmtId="0" fontId="10" fillId="0" borderId="0" xfId="0" applyFont="1" applyAlignment="1" applyProtection="1">
      <alignment horizontal="center"/>
      <protection hidden="1"/>
    </xf>
    <xf numFmtId="0" fontId="9" fillId="0" borderId="0" xfId="0" applyFont="1" applyProtection="1">
      <protection hidden="1"/>
    </xf>
    <xf numFmtId="0" fontId="10" fillId="0" borderId="0" xfId="0" applyFont="1" applyAlignment="1" applyProtection="1">
      <alignment horizontal="left"/>
      <protection hidden="1"/>
    </xf>
    <xf numFmtId="1" fontId="10" fillId="0" borderId="0" xfId="0" applyNumberFormat="1" applyFont="1" applyAlignment="1" applyProtection="1">
      <alignment horizontal="left"/>
      <protection hidden="1"/>
    </xf>
    <xf numFmtId="0" fontId="9" fillId="0" borderId="64" xfId="0" applyFont="1" applyBorder="1" applyProtection="1">
      <protection hidden="1"/>
    </xf>
    <xf numFmtId="0" fontId="9" fillId="0" borderId="65" xfId="0" applyFont="1" applyBorder="1" applyProtection="1">
      <protection hidden="1"/>
    </xf>
    <xf numFmtId="0" fontId="9" fillId="0" borderId="32" xfId="0" applyFont="1" applyBorder="1" applyAlignment="1" applyProtection="1">
      <alignment horizontal="center"/>
      <protection hidden="1"/>
    </xf>
    <xf numFmtId="0" fontId="9" fillId="0" borderId="34" xfId="0" applyFont="1" applyBorder="1" applyProtection="1">
      <protection hidden="1"/>
    </xf>
    <xf numFmtId="0" fontId="10" fillId="0" borderId="34" xfId="0" applyFont="1" applyBorder="1" applyAlignment="1" applyProtection="1">
      <alignment horizontal="center"/>
      <protection hidden="1"/>
    </xf>
    <xf numFmtId="0" fontId="10" fillId="0" borderId="30" xfId="0" applyFont="1" applyBorder="1" applyProtection="1">
      <protection hidden="1"/>
    </xf>
    <xf numFmtId="0" fontId="9" fillId="0" borderId="35" xfId="0" applyFont="1" applyBorder="1" applyAlignment="1" applyProtection="1">
      <alignment horizontal="center"/>
      <protection hidden="1"/>
    </xf>
    <xf numFmtId="0" fontId="10" fillId="0" borderId="34" xfId="0" applyFont="1" applyBorder="1" applyProtection="1">
      <protection hidden="1"/>
    </xf>
    <xf numFmtId="0" fontId="9" fillId="0" borderId="0" xfId="0" applyFont="1" applyAlignment="1">
      <alignment horizontal="left"/>
    </xf>
    <xf numFmtId="0" fontId="10" fillId="0" borderId="64" xfId="0" applyFont="1" applyBorder="1" applyAlignment="1">
      <alignment vertical="center" wrapText="1"/>
    </xf>
    <xf numFmtId="37" fontId="9" fillId="0" borderId="0" xfId="2" applyNumberFormat="1" applyFont="1" applyFill="1" applyBorder="1" applyAlignment="1">
      <alignment horizontal="center" vertical="center" wrapText="1"/>
    </xf>
    <xf numFmtId="0" fontId="10" fillId="0" borderId="0" xfId="0" applyFont="1" applyAlignment="1">
      <alignment vertical="center" wrapText="1"/>
    </xf>
    <xf numFmtId="0" fontId="10" fillId="0" borderId="65" xfId="0" applyFont="1" applyBorder="1" applyAlignment="1">
      <alignment vertical="center" wrapText="1"/>
    </xf>
    <xf numFmtId="37" fontId="9" fillId="5" borderId="34" xfId="2" applyNumberFormat="1" applyFont="1" applyFill="1" applyBorder="1" applyAlignment="1">
      <alignment horizontal="center" vertical="center" wrapText="1"/>
    </xf>
    <xf numFmtId="0" fontId="10" fillId="0" borderId="64" xfId="0" applyFont="1" applyBorder="1" applyProtection="1">
      <protection locked="0"/>
    </xf>
    <xf numFmtId="0" fontId="9" fillId="0" borderId="34" xfId="0" applyFont="1" applyBorder="1" applyAlignment="1" applyProtection="1">
      <alignment horizontal="center" vertical="center" wrapText="1"/>
      <protection locked="0"/>
    </xf>
    <xf numFmtId="0" fontId="9" fillId="0" borderId="34" xfId="0" applyFont="1" applyBorder="1" applyProtection="1">
      <protection locked="0"/>
    </xf>
    <xf numFmtId="0" fontId="9" fillId="0" borderId="34" xfId="0" applyFont="1" applyBorder="1" applyAlignment="1" applyProtection="1">
      <alignment horizontal="center"/>
      <protection locked="0"/>
    </xf>
    <xf numFmtId="169" fontId="9" fillId="0" borderId="34" xfId="10" applyNumberFormat="1" applyFont="1" applyBorder="1" applyProtection="1">
      <protection locked="0"/>
    </xf>
    <xf numFmtId="169" fontId="9" fillId="0" borderId="0" xfId="10" applyNumberFormat="1" applyFont="1" applyFill="1" applyBorder="1" applyProtection="1">
      <protection locked="0"/>
    </xf>
    <xf numFmtId="0" fontId="9" fillId="0" borderId="0" xfId="0" applyFont="1" applyProtection="1">
      <protection locked="0"/>
    </xf>
    <xf numFmtId="0" fontId="10" fillId="0" borderId="0" xfId="0" applyFont="1" applyProtection="1">
      <protection locked="0"/>
    </xf>
    <xf numFmtId="0" fontId="10" fillId="0" borderId="65" xfId="0" applyFont="1" applyBorder="1" applyProtection="1">
      <protection locked="0"/>
    </xf>
    <xf numFmtId="0" fontId="9" fillId="0" borderId="62" xfId="0" applyFont="1" applyBorder="1" applyAlignment="1" applyProtection="1">
      <alignment horizontal="center"/>
      <protection locked="0"/>
    </xf>
    <xf numFmtId="0" fontId="9" fillId="0" borderId="13" xfId="0" applyFont="1" applyBorder="1" applyAlignment="1" applyProtection="1">
      <alignment horizontal="center"/>
      <protection locked="0"/>
    </xf>
    <xf numFmtId="0" fontId="9" fillId="0" borderId="0" xfId="0" applyFont="1" applyAlignment="1" applyProtection="1">
      <alignment horizontal="center" vertical="center" wrapText="1"/>
      <protection locked="0"/>
    </xf>
    <xf numFmtId="0" fontId="10" fillId="0" borderId="0" xfId="0" applyFont="1" applyAlignment="1" applyProtection="1">
      <alignment horizontal="center"/>
      <protection locked="0"/>
    </xf>
    <xf numFmtId="0" fontId="9" fillId="0" borderId="23" xfId="0" applyFont="1" applyBorder="1" applyAlignment="1" applyProtection="1">
      <alignment horizontal="center"/>
      <protection locked="0"/>
    </xf>
    <xf numFmtId="0" fontId="9" fillId="0" borderId="0" xfId="0" applyFont="1" applyAlignment="1" applyProtection="1">
      <alignment horizontal="center"/>
      <protection locked="0"/>
    </xf>
    <xf numFmtId="169" fontId="9" fillId="0" borderId="0" xfId="10" applyNumberFormat="1" applyFont="1" applyBorder="1" applyProtection="1">
      <protection locked="0"/>
    </xf>
    <xf numFmtId="169" fontId="9" fillId="5" borderId="0" xfId="10" applyNumberFormat="1" applyFont="1" applyFill="1" applyBorder="1" applyProtection="1"/>
    <xf numFmtId="169" fontId="9" fillId="0" borderId="0" xfId="10" applyNumberFormat="1" applyFont="1" applyFill="1" applyBorder="1" applyProtection="1"/>
    <xf numFmtId="0" fontId="9" fillId="0" borderId="0" xfId="0" applyFont="1"/>
    <xf numFmtId="1" fontId="9" fillId="0" borderId="34" xfId="0" applyNumberFormat="1" applyFont="1" applyBorder="1" applyProtection="1">
      <protection locked="0"/>
    </xf>
    <xf numFmtId="0" fontId="9" fillId="0" borderId="30" xfId="0" applyFont="1" applyBorder="1" applyProtection="1">
      <protection locked="0"/>
    </xf>
    <xf numFmtId="0" fontId="10" fillId="0" borderId="34" xfId="0" applyFont="1" applyBorder="1" applyProtection="1">
      <protection locked="0"/>
    </xf>
    <xf numFmtId="168" fontId="9" fillId="0" borderId="34" xfId="9" applyNumberFormat="1" applyFont="1" applyBorder="1" applyProtection="1">
      <protection locked="0"/>
    </xf>
    <xf numFmtId="0" fontId="10" fillId="0" borderId="28" xfId="0" applyFont="1" applyBorder="1" applyProtection="1">
      <protection locked="0"/>
    </xf>
    <xf numFmtId="0" fontId="10" fillId="0" borderId="34" xfId="0" applyFont="1" applyBorder="1" applyAlignment="1" applyProtection="1">
      <alignment horizontal="center"/>
      <protection locked="0"/>
    </xf>
    <xf numFmtId="0" fontId="9" fillId="0" borderId="35" xfId="1" applyFont="1" applyBorder="1" applyAlignment="1" applyProtection="1">
      <alignment vertical="center" wrapText="1"/>
      <protection locked="0"/>
    </xf>
    <xf numFmtId="0" fontId="9" fillId="0" borderId="32" xfId="0" applyFont="1" applyBorder="1" applyProtection="1">
      <protection locked="0"/>
    </xf>
    <xf numFmtId="168" fontId="9" fillId="0" borderId="34" xfId="0" applyNumberFormat="1" applyFont="1" applyBorder="1" applyProtection="1">
      <protection locked="0"/>
    </xf>
    <xf numFmtId="0" fontId="9" fillId="0" borderId="95" xfId="0" applyFont="1" applyBorder="1" applyProtection="1">
      <protection locked="0"/>
    </xf>
    <xf numFmtId="0" fontId="9" fillId="0" borderId="126" xfId="0" applyFont="1" applyBorder="1" applyProtection="1">
      <protection locked="0"/>
    </xf>
    <xf numFmtId="0" fontId="9" fillId="0" borderId="127" xfId="0" applyFont="1" applyBorder="1" applyProtection="1">
      <protection locked="0"/>
    </xf>
    <xf numFmtId="0" fontId="9" fillId="0" borderId="125" xfId="0" applyFont="1" applyBorder="1" applyProtection="1">
      <protection locked="0"/>
    </xf>
    <xf numFmtId="0" fontId="9" fillId="0" borderId="31" xfId="0" applyFont="1" applyBorder="1" applyProtection="1">
      <protection locked="0"/>
    </xf>
    <xf numFmtId="0" fontId="9" fillId="0" borderId="33" xfId="0" applyFont="1" applyBorder="1" applyProtection="1">
      <protection locked="0"/>
    </xf>
    <xf numFmtId="0" fontId="9" fillId="0" borderId="128" xfId="0" applyFont="1" applyBorder="1" applyProtection="1">
      <protection locked="0"/>
    </xf>
    <xf numFmtId="0" fontId="9" fillId="0" borderId="29" xfId="0" applyFont="1" applyBorder="1" applyProtection="1">
      <protection locked="0"/>
    </xf>
    <xf numFmtId="0" fontId="9" fillId="0" borderId="34" xfId="1" applyFont="1" applyBorder="1" applyAlignment="1" applyProtection="1">
      <alignment vertical="center" wrapText="1"/>
      <protection locked="0"/>
    </xf>
    <xf numFmtId="0" fontId="9" fillId="0" borderId="130" xfId="0" applyFont="1" applyBorder="1" applyProtection="1">
      <protection locked="0"/>
    </xf>
    <xf numFmtId="0" fontId="9" fillId="0" borderId="38" xfId="0" applyFont="1" applyBorder="1" applyProtection="1">
      <protection locked="0"/>
    </xf>
    <xf numFmtId="0" fontId="9" fillId="0" borderId="39" xfId="0" applyFont="1" applyBorder="1" applyProtection="1">
      <protection locked="0"/>
    </xf>
    <xf numFmtId="0" fontId="9" fillId="0" borderId="90" xfId="0" applyFont="1" applyBorder="1" applyProtection="1">
      <protection locked="0"/>
    </xf>
    <xf numFmtId="1" fontId="9" fillId="0" borderId="0" xfId="0" applyNumberFormat="1" applyFont="1" applyProtection="1">
      <protection locked="0"/>
    </xf>
    <xf numFmtId="168" fontId="9" fillId="0" borderId="0" xfId="0" applyNumberFormat="1" applyFont="1" applyProtection="1">
      <protection locked="0"/>
    </xf>
    <xf numFmtId="0" fontId="9" fillId="0" borderId="0" xfId="0" applyFont="1" applyAlignment="1" applyProtection="1">
      <alignment vertical="center" wrapText="1"/>
      <protection hidden="1"/>
    </xf>
    <xf numFmtId="0" fontId="10" fillId="0" borderId="0" xfId="0" applyFont="1" applyAlignment="1" applyProtection="1">
      <alignment vertical="center" wrapText="1"/>
      <protection hidden="1"/>
    </xf>
    <xf numFmtId="0" fontId="10" fillId="0" borderId="0" xfId="0" applyFont="1" applyAlignment="1" applyProtection="1">
      <alignment vertical="center"/>
      <protection hidden="1"/>
    </xf>
    <xf numFmtId="0" fontId="10" fillId="0" borderId="64" xfId="0" applyFont="1" applyBorder="1" applyAlignment="1" applyProtection="1">
      <alignment vertical="center"/>
      <protection hidden="1"/>
    </xf>
    <xf numFmtId="0" fontId="9" fillId="5" borderId="132" xfId="0" applyFont="1" applyFill="1" applyBorder="1" applyAlignment="1" applyProtection="1">
      <alignment horizontal="center" vertical="center" wrapText="1"/>
      <protection hidden="1"/>
    </xf>
    <xf numFmtId="0" fontId="9" fillId="5" borderId="34" xfId="0" applyFont="1" applyFill="1" applyBorder="1" applyAlignment="1" applyProtection="1">
      <alignment vertical="center"/>
      <protection hidden="1"/>
    </xf>
    <xf numFmtId="1" fontId="9" fillId="5" borderId="34" xfId="0" applyNumberFormat="1" applyFont="1" applyFill="1" applyBorder="1" applyAlignment="1" applyProtection="1">
      <alignment vertical="center"/>
      <protection hidden="1"/>
    </xf>
    <xf numFmtId="0" fontId="9" fillId="0" borderId="40" xfId="0" applyFont="1" applyBorder="1" applyAlignment="1" applyProtection="1">
      <alignment vertical="center"/>
      <protection hidden="1"/>
    </xf>
    <xf numFmtId="0" fontId="9" fillId="0" borderId="41" xfId="0" applyFont="1" applyBorder="1" applyAlignment="1" applyProtection="1">
      <alignment vertical="center"/>
      <protection hidden="1"/>
    </xf>
    <xf numFmtId="0" fontId="9" fillId="5" borderId="29" xfId="0" applyFont="1" applyFill="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37" fontId="9" fillId="5" borderId="34" xfId="2" applyNumberFormat="1" applyFont="1" applyFill="1" applyBorder="1" applyAlignment="1" applyProtection="1">
      <alignment horizontal="center" vertical="center" wrapText="1"/>
      <protection hidden="1"/>
    </xf>
    <xf numFmtId="0" fontId="9" fillId="5" borderId="34" xfId="1" applyFont="1" applyFill="1" applyBorder="1" applyAlignment="1" applyProtection="1">
      <alignment horizontal="center" vertical="center" wrapText="1"/>
      <protection hidden="1"/>
    </xf>
    <xf numFmtId="0" fontId="9" fillId="5" borderId="34" xfId="0" applyFont="1" applyFill="1" applyBorder="1" applyAlignment="1" applyProtection="1">
      <alignment horizontal="center" vertical="center"/>
      <protection hidden="1"/>
    </xf>
    <xf numFmtId="0" fontId="9" fillId="5" borderId="28" xfId="0" applyFont="1" applyFill="1" applyBorder="1" applyAlignment="1" applyProtection="1">
      <alignment horizontal="center" vertical="center"/>
      <protection hidden="1"/>
    </xf>
    <xf numFmtId="0" fontId="9" fillId="5" borderId="133" xfId="0" applyFont="1" applyFill="1" applyBorder="1" applyAlignment="1" applyProtection="1">
      <alignment horizontal="center" vertical="center"/>
      <protection hidden="1"/>
    </xf>
    <xf numFmtId="0" fontId="9" fillId="0" borderId="0" xfId="0" applyFont="1" applyAlignment="1" applyProtection="1">
      <alignment horizontal="center" vertical="center" wrapText="1"/>
      <protection hidden="1"/>
    </xf>
    <xf numFmtId="0" fontId="9" fillId="0" borderId="0" xfId="0" applyFont="1" applyAlignment="1" applyProtection="1">
      <alignment horizontal="center" vertical="center"/>
      <protection hidden="1"/>
    </xf>
    <xf numFmtId="0" fontId="10" fillId="0" borderId="65"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9" fillId="0" borderId="87" xfId="0" applyFont="1" applyBorder="1" applyAlignment="1" applyProtection="1">
      <alignment horizontal="center" vertical="center" wrapText="1"/>
      <protection hidden="1"/>
    </xf>
    <xf numFmtId="0" fontId="9" fillId="0" borderId="37" xfId="0" applyFont="1" applyBorder="1" applyProtection="1">
      <protection hidden="1"/>
    </xf>
    <xf numFmtId="0" fontId="9" fillId="0" borderId="103" xfId="0" applyFont="1" applyBorder="1" applyProtection="1">
      <protection hidden="1"/>
    </xf>
    <xf numFmtId="0" fontId="9" fillId="0" borderId="130" xfId="0" applyFont="1" applyBorder="1" applyProtection="1">
      <protection hidden="1"/>
    </xf>
    <xf numFmtId="0" fontId="9" fillId="0" borderId="134" xfId="0" applyFont="1" applyBorder="1" applyProtection="1">
      <protection hidden="1"/>
    </xf>
    <xf numFmtId="0" fontId="9" fillId="0" borderId="38" xfId="0" applyFont="1" applyBorder="1" applyProtection="1">
      <protection hidden="1"/>
    </xf>
    <xf numFmtId="0" fontId="9" fillId="0" borderId="36" xfId="0" applyFont="1" applyBorder="1" applyProtection="1">
      <protection hidden="1"/>
    </xf>
    <xf numFmtId="168" fontId="9" fillId="0" borderId="37" xfId="0" applyNumberFormat="1" applyFont="1" applyBorder="1" applyAlignment="1" applyProtection="1">
      <alignment horizontal="center"/>
      <protection hidden="1"/>
    </xf>
    <xf numFmtId="0" fontId="9" fillId="0" borderId="99" xfId="0" applyFont="1" applyBorder="1" applyProtection="1">
      <protection hidden="1"/>
    </xf>
    <xf numFmtId="0" fontId="9" fillId="0" borderId="135" xfId="0" applyFont="1" applyBorder="1" applyProtection="1">
      <protection hidden="1"/>
    </xf>
    <xf numFmtId="0" fontId="10" fillId="0" borderId="55" xfId="0" applyFont="1" applyBorder="1" applyProtection="1">
      <protection hidden="1"/>
    </xf>
    <xf numFmtId="0" fontId="10" fillId="0" borderId="56" xfId="0" applyFont="1" applyBorder="1" applyProtection="1">
      <protection hidden="1"/>
    </xf>
    <xf numFmtId="0" fontId="10" fillId="0" borderId="56" xfId="0" applyFont="1" applyBorder="1" applyAlignment="1" applyProtection="1">
      <alignment horizontal="center"/>
      <protection hidden="1"/>
    </xf>
    <xf numFmtId="168" fontId="10" fillId="0" borderId="56" xfId="0" applyNumberFormat="1" applyFont="1" applyBorder="1" applyProtection="1">
      <protection hidden="1"/>
    </xf>
    <xf numFmtId="0" fontId="10" fillId="0" borderId="58" xfId="0" applyFont="1" applyBorder="1" applyProtection="1">
      <protection hidden="1"/>
    </xf>
    <xf numFmtId="0" fontId="18" fillId="0" borderId="0" xfId="0" applyFont="1"/>
    <xf numFmtId="0" fontId="10" fillId="0" borderId="0" xfId="1" applyFont="1" applyAlignment="1">
      <alignment wrapText="1"/>
    </xf>
    <xf numFmtId="0" fontId="10" fillId="0" borderId="0" xfId="1" applyFont="1"/>
    <xf numFmtId="0" fontId="10" fillId="0" borderId="0" xfId="1" applyFont="1" applyAlignment="1">
      <alignment horizontal="center" vertical="center"/>
    </xf>
    <xf numFmtId="0" fontId="10" fillId="0" borderId="0" xfId="1" applyFont="1" applyAlignment="1">
      <alignment vertical="center"/>
    </xf>
    <xf numFmtId="0" fontId="10" fillId="0" borderId="5" xfId="1" applyFont="1" applyBorder="1" applyAlignment="1">
      <alignment horizontal="center" vertical="center"/>
    </xf>
    <xf numFmtId="0" fontId="10" fillId="0" borderId="5" xfId="1" applyFont="1" applyBorder="1" applyAlignment="1">
      <alignment horizontal="center"/>
    </xf>
    <xf numFmtId="0" fontId="6" fillId="9" borderId="0" xfId="0" applyFont="1" applyFill="1"/>
    <xf numFmtId="0" fontId="6" fillId="12" borderId="0" xfId="0" applyFont="1" applyFill="1"/>
    <xf numFmtId="0" fontId="6" fillId="8" borderId="0" xfId="0" applyFont="1" applyFill="1"/>
    <xf numFmtId="0" fontId="6" fillId="11" borderId="0" xfId="0" applyFont="1" applyFill="1"/>
    <xf numFmtId="0" fontId="6" fillId="10" borderId="0" xfId="0" applyFont="1" applyFill="1"/>
    <xf numFmtId="0" fontId="6" fillId="0" borderId="67" xfId="0" applyFont="1" applyBorder="1"/>
    <xf numFmtId="0" fontId="6" fillId="0" borderId="68" xfId="0" applyFont="1" applyBorder="1"/>
    <xf numFmtId="0" fontId="6" fillId="0" borderId="69" xfId="0" applyFont="1" applyBorder="1"/>
    <xf numFmtId="0" fontId="6" fillId="0" borderId="70" xfId="0" applyFont="1" applyBorder="1"/>
    <xf numFmtId="0" fontId="6" fillId="0" borderId="66" xfId="0" applyFont="1" applyBorder="1"/>
    <xf numFmtId="0" fontId="6" fillId="0" borderId="71" xfId="0" applyFont="1" applyBorder="1"/>
    <xf numFmtId="0" fontId="6" fillId="0" borderId="63" xfId="0" applyFont="1" applyBorder="1"/>
    <xf numFmtId="0" fontId="6" fillId="0" borderId="72" xfId="0" applyFont="1" applyBorder="1"/>
    <xf numFmtId="0" fontId="12" fillId="0" borderId="0" xfId="0" applyFont="1" applyAlignment="1">
      <alignment horizontal="center"/>
    </xf>
    <xf numFmtId="1" fontId="10" fillId="0" borderId="30" xfId="0" applyNumberFormat="1" applyFont="1" applyBorder="1" applyProtection="1">
      <protection hidden="1"/>
    </xf>
    <xf numFmtId="0" fontId="9" fillId="2" borderId="139" xfId="0" applyFont="1" applyFill="1" applyBorder="1" applyAlignment="1">
      <alignment vertical="center"/>
    </xf>
    <xf numFmtId="14" fontId="9" fillId="0" borderId="32" xfId="0" applyNumberFormat="1" applyFont="1" applyBorder="1" applyProtection="1">
      <protection locked="0"/>
    </xf>
    <xf numFmtId="14" fontId="9" fillId="0" borderId="34" xfId="0" applyNumberFormat="1" applyFont="1" applyBorder="1" applyProtection="1">
      <protection locked="0"/>
    </xf>
    <xf numFmtId="0" fontId="10" fillId="0" borderId="34" xfId="0" applyFont="1" applyBorder="1" applyAlignment="1" applyProtection="1">
      <alignment horizontal="center"/>
      <protection locked="0" hidden="1"/>
    </xf>
    <xf numFmtId="0" fontId="10" fillId="0" borderId="34" xfId="0" applyFont="1" applyBorder="1" applyProtection="1">
      <protection locked="0" hidden="1"/>
    </xf>
    <xf numFmtId="0" fontId="10" fillId="0" borderId="30" xfId="0" applyFont="1" applyBorder="1" applyProtection="1">
      <protection locked="0" hidden="1"/>
    </xf>
    <xf numFmtId="1" fontId="10" fillId="0" borderId="30" xfId="0" applyNumberFormat="1" applyFont="1" applyBorder="1" applyProtection="1">
      <protection locked="0" hidden="1"/>
    </xf>
    <xf numFmtId="0" fontId="10" fillId="0" borderId="16" xfId="1" applyFont="1" applyBorder="1" applyAlignment="1">
      <alignment horizontal="left"/>
    </xf>
    <xf numFmtId="0" fontId="10" fillId="0" borderId="17" xfId="1" applyFont="1" applyBorder="1" applyAlignment="1">
      <alignment horizontal="left"/>
    </xf>
    <xf numFmtId="0" fontId="10" fillId="0" borderId="18" xfId="1" applyFont="1" applyBorder="1" applyAlignment="1">
      <alignment horizontal="left"/>
    </xf>
    <xf numFmtId="0" fontId="19" fillId="0" borderId="0" xfId="0" applyFont="1"/>
    <xf numFmtId="0" fontId="20" fillId="0" borderId="0" xfId="11" applyFont="1"/>
    <xf numFmtId="0" fontId="21" fillId="0" borderId="0" xfId="11" applyFont="1"/>
    <xf numFmtId="0" fontId="22" fillId="0" borderId="0" xfId="11" applyFont="1"/>
    <xf numFmtId="0" fontId="21" fillId="0" borderId="0" xfId="11" applyFont="1" applyAlignment="1">
      <alignment horizontal="center"/>
    </xf>
    <xf numFmtId="0" fontId="24" fillId="0" borderId="0" xfId="11" applyFont="1"/>
    <xf numFmtId="0" fontId="25" fillId="0" borderId="0" xfId="11" applyFont="1"/>
    <xf numFmtId="0" fontId="27" fillId="0" borderId="0" xfId="12" applyFont="1" applyAlignment="1">
      <alignment wrapText="1"/>
    </xf>
    <xf numFmtId="0" fontId="28" fillId="0" borderId="0" xfId="11" applyFont="1" applyAlignment="1">
      <alignment horizontal="center"/>
    </xf>
    <xf numFmtId="0" fontId="20" fillId="0" borderId="0" xfId="11" applyFont="1" applyAlignment="1">
      <alignment horizontal="center"/>
    </xf>
    <xf numFmtId="0" fontId="25" fillId="0" borderId="0" xfId="11" applyFont="1" applyAlignment="1">
      <alignment horizontal="left"/>
    </xf>
    <xf numFmtId="0" fontId="25" fillId="0" borderId="0" xfId="11" applyFont="1" applyAlignment="1">
      <alignment horizontal="center"/>
    </xf>
    <xf numFmtId="0" fontId="24" fillId="0" borderId="0" xfId="11" applyFont="1" applyAlignment="1">
      <alignment horizontal="left"/>
    </xf>
    <xf numFmtId="0" fontId="22" fillId="0" borderId="0" xfId="11" applyFont="1" applyAlignment="1">
      <alignment horizontal="left"/>
    </xf>
    <xf numFmtId="0" fontId="20" fillId="0" borderId="0" xfId="11" applyFont="1" applyAlignment="1">
      <alignment horizontal="justify" wrapText="1"/>
    </xf>
    <xf numFmtId="0" fontId="28" fillId="0" borderId="0" xfId="11" applyFont="1" applyAlignment="1">
      <alignment horizontal="center" wrapText="1"/>
    </xf>
    <xf numFmtId="0" fontId="31" fillId="0" borderId="0" xfId="11" applyFont="1" applyAlignment="1">
      <alignment horizontal="center" wrapText="1"/>
    </xf>
    <xf numFmtId="49" fontId="33" fillId="14" borderId="144" xfId="11" applyNumberFormat="1" applyFont="1" applyFill="1" applyBorder="1" applyAlignment="1">
      <alignment horizontal="center" vertical="center" wrapText="1"/>
    </xf>
    <xf numFmtId="0" fontId="21" fillId="0" borderId="0" xfId="11" applyFont="1" applyAlignment="1">
      <alignment horizontal="left"/>
    </xf>
    <xf numFmtId="0" fontId="20" fillId="0" borderId="146" xfId="11" applyFont="1" applyBorder="1" applyAlignment="1">
      <alignment horizontal="left" vertical="center"/>
    </xf>
    <xf numFmtId="14" fontId="20" fillId="0" borderId="146" xfId="11" applyNumberFormat="1" applyFont="1" applyBorder="1" applyAlignment="1">
      <alignment horizontal="left" vertical="center"/>
    </xf>
    <xf numFmtId="0" fontId="20" fillId="0" borderId="146" xfId="11" applyFont="1" applyBorder="1" applyAlignment="1">
      <alignment vertical="center"/>
    </xf>
    <xf numFmtId="0" fontId="20" fillId="0" borderId="0" xfId="11" applyFont="1" applyAlignment="1">
      <alignment horizontal="left" vertical="center"/>
    </xf>
    <xf numFmtId="0" fontId="20" fillId="0" borderId="0" xfId="11" applyFont="1" applyAlignment="1">
      <alignment vertical="center"/>
    </xf>
    <xf numFmtId="0" fontId="28" fillId="0" borderId="0" xfId="11" applyFont="1" applyAlignment="1">
      <alignment horizontal="center" vertical="center"/>
    </xf>
    <xf numFmtId="0" fontId="35" fillId="0" borderId="0" xfId="11" applyFont="1" applyAlignment="1">
      <alignment horizontal="center" wrapText="1"/>
    </xf>
    <xf numFmtId="49" fontId="33" fillId="15" borderId="151" xfId="11" applyNumberFormat="1" applyFont="1" applyFill="1" applyBorder="1" applyAlignment="1">
      <alignment horizontal="center" vertical="center" wrapText="1"/>
    </xf>
    <xf numFmtId="49" fontId="33" fillId="15" borderId="144" xfId="11" applyNumberFormat="1" applyFont="1" applyFill="1" applyBorder="1" applyAlignment="1">
      <alignment horizontal="center" vertical="center" wrapText="1"/>
    </xf>
    <xf numFmtId="0" fontId="20" fillId="0" borderId="152" xfId="11" applyFont="1" applyBorder="1"/>
    <xf numFmtId="0" fontId="28" fillId="0" borderId="146" xfId="11" applyFont="1" applyBorder="1" applyAlignment="1">
      <alignment horizontal="center" wrapText="1"/>
    </xf>
    <xf numFmtId="0" fontId="37" fillId="0" borderId="146" xfId="13" applyNumberFormat="1" applyFont="1" applyFill="1" applyBorder="1" applyAlignment="1" applyProtection="1">
      <alignment horizontal="center" wrapText="1"/>
    </xf>
    <xf numFmtId="0" fontId="21" fillId="16" borderId="0" xfId="11" applyFont="1" applyFill="1"/>
    <xf numFmtId="0" fontId="25" fillId="16" borderId="0" xfId="11" applyFont="1" applyFill="1"/>
    <xf numFmtId="49" fontId="38" fillId="0" borderId="153" xfId="11" applyNumberFormat="1" applyFont="1" applyBorder="1" applyAlignment="1">
      <alignment horizontal="left"/>
    </xf>
    <xf numFmtId="49" fontId="39" fillId="0" borderId="0" xfId="11" applyNumberFormat="1" applyFont="1" applyAlignment="1">
      <alignment horizontal="left"/>
    </xf>
    <xf numFmtId="49" fontId="33" fillId="18" borderId="171" xfId="11" applyNumberFormat="1" applyFont="1" applyFill="1" applyBorder="1" applyAlignment="1">
      <alignment vertical="center" wrapText="1"/>
    </xf>
    <xf numFmtId="49" fontId="33" fillId="18" borderId="146" xfId="11" applyNumberFormat="1" applyFont="1" applyFill="1" applyBorder="1" applyAlignment="1">
      <alignment vertical="center" wrapText="1"/>
    </xf>
    <xf numFmtId="49" fontId="33" fillId="18" borderId="147" xfId="11" applyNumberFormat="1" applyFont="1" applyFill="1" applyBorder="1" applyAlignment="1">
      <alignment vertical="center" wrapText="1"/>
    </xf>
    <xf numFmtId="0" fontId="40" fillId="0" borderId="0" xfId="11" applyFont="1" applyAlignment="1">
      <alignment horizontal="center"/>
    </xf>
    <xf numFmtId="0" fontId="20" fillId="0" borderId="176" xfId="11" applyFont="1" applyBorder="1" applyAlignment="1">
      <alignment horizontal="center"/>
    </xf>
    <xf numFmtId="0" fontId="20" fillId="0" borderId="177" xfId="11" applyFont="1" applyBorder="1" applyAlignment="1">
      <alignment horizontal="center" vertical="center"/>
    </xf>
    <xf numFmtId="0" fontId="20" fillId="0" borderId="177" xfId="11" applyFont="1" applyBorder="1" applyAlignment="1">
      <alignment horizontal="center"/>
    </xf>
    <xf numFmtId="14" fontId="20" fillId="0" borderId="177" xfId="11" applyNumberFormat="1" applyFont="1" applyBorder="1" applyAlignment="1">
      <alignment horizontal="center" vertical="center"/>
    </xf>
    <xf numFmtId="0" fontId="20" fillId="0" borderId="177" xfId="11" applyFont="1" applyBorder="1" applyAlignment="1">
      <alignment horizontal="center" vertical="center" wrapText="1"/>
    </xf>
    <xf numFmtId="0" fontId="37" fillId="0" borderId="177" xfId="13" applyNumberFormat="1" applyFont="1" applyFill="1" applyBorder="1" applyAlignment="1" applyProtection="1">
      <alignment horizontal="center" wrapText="1"/>
    </xf>
    <xf numFmtId="0" fontId="20" fillId="0" borderId="181" xfId="11" applyFont="1" applyBorder="1" applyAlignment="1">
      <alignment horizontal="center" vertical="center"/>
    </xf>
    <xf numFmtId="0" fontId="20" fillId="0" borderId="178" xfId="11" applyFont="1" applyBorder="1" applyAlignment="1">
      <alignment horizontal="center" vertical="center"/>
    </xf>
    <xf numFmtId="14" fontId="20" fillId="0" borderId="178" xfId="11" applyNumberFormat="1" applyFont="1" applyBorder="1" applyAlignment="1">
      <alignment horizontal="center" vertical="center"/>
    </xf>
    <xf numFmtId="170" fontId="20" fillId="0" borderId="178" xfId="11" applyNumberFormat="1" applyFont="1" applyBorder="1" applyAlignment="1">
      <alignment horizontal="center" vertical="center"/>
    </xf>
    <xf numFmtId="170" fontId="28" fillId="16" borderId="178" xfId="11" applyNumberFormat="1" applyFont="1" applyFill="1" applyBorder="1" applyAlignment="1">
      <alignment horizontal="center" vertical="center"/>
    </xf>
    <xf numFmtId="0" fontId="20" fillId="0" borderId="182" xfId="11" applyFont="1" applyBorder="1" applyAlignment="1">
      <alignment horizontal="center"/>
    </xf>
    <xf numFmtId="0" fontId="20" fillId="0" borderId="183" xfId="11" applyFont="1" applyBorder="1" applyAlignment="1">
      <alignment horizontal="center"/>
    </xf>
    <xf numFmtId="0" fontId="20" fillId="0" borderId="178" xfId="11" applyFont="1" applyBorder="1" applyAlignment="1">
      <alignment horizontal="center"/>
    </xf>
    <xf numFmtId="0" fontId="20" fillId="0" borderId="184" xfId="11" applyFont="1" applyBorder="1" applyAlignment="1">
      <alignment horizontal="center"/>
    </xf>
    <xf numFmtId="0" fontId="20" fillId="0" borderId="185" xfId="11" applyFont="1" applyBorder="1" applyAlignment="1">
      <alignment horizontal="center"/>
    </xf>
    <xf numFmtId="0" fontId="20" fillId="0" borderId="186" xfId="11" applyFont="1" applyBorder="1" applyAlignment="1">
      <alignment horizontal="center"/>
    </xf>
    <xf numFmtId="1" fontId="41" fillId="0" borderId="187" xfId="11" applyNumberFormat="1" applyFont="1" applyBorder="1" applyAlignment="1">
      <alignment horizontal="center"/>
    </xf>
    <xf numFmtId="0" fontId="20" fillId="0" borderId="188" xfId="11" applyFont="1" applyBorder="1" applyAlignment="1">
      <alignment horizontal="center" wrapText="1"/>
    </xf>
    <xf numFmtId="0" fontId="28" fillId="0" borderId="189" xfId="11" applyFont="1" applyBorder="1" applyAlignment="1">
      <alignment horizontal="center" wrapText="1"/>
    </xf>
    <xf numFmtId="0" fontId="37" fillId="0" borderId="189" xfId="13" applyNumberFormat="1" applyFont="1" applyFill="1" applyBorder="1" applyAlignment="1" applyProtection="1">
      <alignment horizontal="center" wrapText="1"/>
    </xf>
    <xf numFmtId="0" fontId="28" fillId="0" borderId="190" xfId="11" applyFont="1" applyBorder="1" applyAlignment="1">
      <alignment horizontal="center" wrapText="1"/>
    </xf>
    <xf numFmtId="0" fontId="20" fillId="16" borderId="0" xfId="11" applyFont="1" applyFill="1" applyAlignment="1">
      <alignment horizontal="center"/>
    </xf>
    <xf numFmtId="0" fontId="47" fillId="6" borderId="124" xfId="1" applyFont="1" applyFill="1" applyBorder="1" applyAlignment="1">
      <alignment horizontal="center" vertical="center"/>
    </xf>
    <xf numFmtId="0" fontId="47" fillId="6" borderId="73" xfId="1" applyFont="1" applyFill="1" applyBorder="1" applyAlignment="1">
      <alignment horizontal="center" vertical="center"/>
    </xf>
    <xf numFmtId="49" fontId="47" fillId="7" borderId="124" xfId="0" applyNumberFormat="1" applyFont="1" applyFill="1" applyBorder="1" applyAlignment="1">
      <alignment horizontal="center" vertical="center" wrapText="1"/>
    </xf>
    <xf numFmtId="0" fontId="9" fillId="0" borderId="197" xfId="0" applyFont="1" applyBorder="1" applyAlignment="1" applyProtection="1">
      <alignment vertical="center"/>
      <protection locked="0"/>
    </xf>
    <xf numFmtId="0" fontId="10" fillId="0" borderId="197" xfId="0" applyFont="1" applyBorder="1" applyAlignment="1">
      <alignment vertical="center"/>
    </xf>
    <xf numFmtId="1" fontId="46" fillId="0" borderId="43" xfId="0" applyNumberFormat="1" applyFont="1" applyBorder="1" applyAlignment="1" applyProtection="1">
      <alignment horizontal="center"/>
      <protection locked="0" hidden="1"/>
    </xf>
    <xf numFmtId="0" fontId="9" fillId="0" borderId="240" xfId="0" applyFont="1" applyBorder="1" applyProtection="1">
      <protection hidden="1"/>
    </xf>
    <xf numFmtId="0" fontId="10" fillId="0" borderId="240" xfId="0" applyFont="1" applyBorder="1" applyProtection="1">
      <protection hidden="1"/>
    </xf>
    <xf numFmtId="0" fontId="9" fillId="0" borderId="243" xfId="0" applyFont="1" applyBorder="1" applyAlignment="1" applyProtection="1">
      <alignment horizontal="center"/>
      <protection hidden="1"/>
    </xf>
    <xf numFmtId="0" fontId="9" fillId="0" borderId="225" xfId="0" applyFont="1" applyBorder="1" applyAlignment="1" applyProtection="1">
      <alignment horizontal="center"/>
      <protection hidden="1"/>
    </xf>
    <xf numFmtId="0" fontId="10" fillId="0" borderId="46" xfId="0" applyFont="1" applyBorder="1" applyAlignment="1" applyProtection="1">
      <alignment horizontal="center"/>
      <protection hidden="1"/>
    </xf>
    <xf numFmtId="0" fontId="10" fillId="0" borderId="46" xfId="0" applyFont="1" applyBorder="1" applyProtection="1">
      <protection hidden="1"/>
    </xf>
    <xf numFmtId="1" fontId="10" fillId="0" borderId="231" xfId="0" applyNumberFormat="1" applyFont="1" applyBorder="1" applyAlignment="1" applyProtection="1">
      <alignment horizontal="center"/>
      <protection hidden="1"/>
    </xf>
    <xf numFmtId="0" fontId="9" fillId="0" borderId="219" xfId="0" applyFont="1" applyBorder="1" applyAlignment="1" applyProtection="1">
      <alignment horizontal="center"/>
      <protection hidden="1"/>
    </xf>
    <xf numFmtId="0" fontId="10" fillId="0" borderId="248" xfId="0" applyFont="1" applyBorder="1" applyAlignment="1">
      <alignment vertical="center"/>
    </xf>
    <xf numFmtId="0" fontId="10" fillId="0" borderId="19" xfId="0" applyFont="1" applyBorder="1" applyAlignment="1">
      <alignment vertical="center"/>
    </xf>
    <xf numFmtId="0" fontId="6" fillId="0" borderId="249" xfId="0" applyFont="1" applyBorder="1" applyAlignment="1">
      <alignment vertical="center"/>
    </xf>
    <xf numFmtId="0" fontId="9" fillId="0" borderId="28" xfId="0" applyFont="1" applyBorder="1" applyProtection="1">
      <protection locked="0"/>
    </xf>
    <xf numFmtId="0" fontId="8" fillId="0" borderId="0" xfId="0" applyFont="1"/>
    <xf numFmtId="0" fontId="8" fillId="0" borderId="0" xfId="0" applyFont="1" applyProtection="1">
      <protection locked="0"/>
    </xf>
    <xf numFmtId="0" fontId="8" fillId="0" borderId="0" xfId="0" applyFont="1" applyProtection="1">
      <protection hidden="1"/>
    </xf>
    <xf numFmtId="0" fontId="47" fillId="0" borderId="0" xfId="0" applyFont="1" applyProtection="1">
      <protection hidden="1"/>
    </xf>
    <xf numFmtId="0" fontId="8" fillId="0" borderId="0" xfId="0" applyFont="1" applyAlignment="1">
      <alignment vertical="center" wrapText="1"/>
    </xf>
    <xf numFmtId="169" fontId="9" fillId="5" borderId="0" xfId="0" applyNumberFormat="1" applyFont="1" applyFill="1" applyAlignment="1">
      <alignment horizontal="center"/>
    </xf>
    <xf numFmtId="0" fontId="6" fillId="8" borderId="0" xfId="0" applyFont="1" applyFill="1" applyAlignment="1">
      <alignment horizontal="left" vertical="top"/>
    </xf>
    <xf numFmtId="0" fontId="9" fillId="5" borderId="0" xfId="0" applyFont="1" applyFill="1" applyAlignment="1">
      <alignment horizontal="center"/>
    </xf>
    <xf numFmtId="0" fontId="9" fillId="0" borderId="0" xfId="0" applyFont="1" applyAlignment="1" applyProtection="1">
      <alignment horizontal="left" vertical="center" wrapText="1"/>
      <protection hidden="1"/>
    </xf>
    <xf numFmtId="0" fontId="10" fillId="0" borderId="0" xfId="0" applyFont="1" applyAlignment="1" applyProtection="1">
      <alignment horizontal="left" vertical="center" wrapText="1"/>
      <protection hidden="1"/>
    </xf>
    <xf numFmtId="0" fontId="9" fillId="5" borderId="0" xfId="0" applyFont="1" applyFill="1" applyAlignment="1" applyProtection="1">
      <alignment horizontal="center" vertical="center"/>
      <protection hidden="1"/>
    </xf>
    <xf numFmtId="0" fontId="20" fillId="0" borderId="0" xfId="0" applyFont="1"/>
    <xf numFmtId="0" fontId="20" fillId="16" borderId="0" xfId="11" applyFont="1" applyFill="1" applyAlignment="1">
      <alignment horizontal="left" vertical="top"/>
    </xf>
    <xf numFmtId="0" fontId="20" fillId="16" borderId="0" xfId="0" applyFont="1" applyFill="1" applyAlignment="1">
      <alignment horizontal="center"/>
    </xf>
    <xf numFmtId="0" fontId="48" fillId="0" borderId="0" xfId="0" quotePrefix="1" applyFont="1" applyAlignment="1">
      <alignment horizontal="center" vertical="center"/>
    </xf>
    <xf numFmtId="0" fontId="48" fillId="0" borderId="0" xfId="0" quotePrefix="1" applyFont="1" applyAlignment="1">
      <alignment horizontal="center" vertical="center" wrapText="1"/>
    </xf>
    <xf numFmtId="0" fontId="49" fillId="0" borderId="0" xfId="0" applyFont="1" applyAlignment="1">
      <alignment vertical="center"/>
    </xf>
    <xf numFmtId="0" fontId="49" fillId="0" borderId="0" xfId="0" applyFont="1" applyAlignment="1">
      <alignment horizontal="center" vertical="center"/>
    </xf>
    <xf numFmtId="0" fontId="8" fillId="0" borderId="0" xfId="0" applyFont="1" applyAlignment="1" applyProtection="1">
      <alignment vertical="center"/>
      <protection hidden="1"/>
    </xf>
    <xf numFmtId="0" fontId="8" fillId="0" borderId="0" xfId="1" applyFont="1" applyAlignment="1" applyProtection="1">
      <alignment horizontal="center"/>
      <protection hidden="1"/>
    </xf>
    <xf numFmtId="0" fontId="8" fillId="0" borderId="0" xfId="1" applyFont="1" applyProtection="1">
      <protection hidden="1"/>
    </xf>
    <xf numFmtId="0" fontId="8" fillId="0" borderId="0" xfId="1" applyFont="1" applyAlignment="1">
      <alignment horizontal="center"/>
    </xf>
    <xf numFmtId="0" fontId="8" fillId="0" borderId="0" xfId="1" applyFont="1"/>
    <xf numFmtId="0" fontId="8" fillId="0" borderId="0" xfId="1" applyFont="1" applyAlignment="1" applyProtection="1">
      <alignment horizontal="center"/>
      <protection locked="0"/>
    </xf>
    <xf numFmtId="0" fontId="8" fillId="0" borderId="0" xfId="1" applyFont="1" applyProtection="1">
      <protection locked="0"/>
    </xf>
    <xf numFmtId="0" fontId="8" fillId="0" borderId="0" xfId="3" quotePrefix="1" applyFont="1" applyAlignment="1" applyProtection="1">
      <alignment horizontal="center"/>
      <protection locked="0"/>
    </xf>
    <xf numFmtId="0" fontId="6" fillId="0" borderId="25" xfId="0" quotePrefix="1" applyFont="1" applyBorder="1" applyAlignment="1">
      <alignment horizontal="center" vertical="center"/>
    </xf>
    <xf numFmtId="0" fontId="50" fillId="0" borderId="0" xfId="0" applyFont="1" applyAlignment="1">
      <alignment vertical="center"/>
    </xf>
    <xf numFmtId="0" fontId="50" fillId="0" borderId="140" xfId="0" applyFont="1" applyBorder="1" applyAlignment="1">
      <alignment horizontal="center" vertical="center"/>
    </xf>
    <xf numFmtId="0" fontId="50" fillId="0" borderId="191" xfId="0" applyFont="1" applyBorder="1" applyAlignment="1">
      <alignment horizontal="center" vertical="center"/>
    </xf>
    <xf numFmtId="0" fontId="50" fillId="0" borderId="191" xfId="0" applyFont="1" applyBorder="1" applyAlignment="1">
      <alignment vertical="center" wrapText="1"/>
    </xf>
    <xf numFmtId="0" fontId="50" fillId="0" borderId="191" xfId="0" applyFont="1" applyBorder="1" applyAlignment="1">
      <alignment horizontal="justify" vertical="center"/>
    </xf>
    <xf numFmtId="0" fontId="9" fillId="2" borderId="0" xfId="0" applyFont="1" applyFill="1" applyAlignment="1">
      <alignment vertical="center"/>
    </xf>
    <xf numFmtId="0" fontId="9" fillId="2" borderId="82" xfId="0" applyFont="1" applyFill="1" applyBorder="1" applyAlignment="1">
      <alignment horizontal="center" vertical="center"/>
    </xf>
    <xf numFmtId="0" fontId="9" fillId="2" borderId="79" xfId="0" applyFont="1" applyFill="1" applyBorder="1" applyAlignment="1">
      <alignment horizontal="center" vertical="center"/>
    </xf>
    <xf numFmtId="0" fontId="10" fillId="2" borderId="82" xfId="0" applyFont="1" applyFill="1" applyBorder="1" applyAlignment="1">
      <alignment vertical="center"/>
    </xf>
    <xf numFmtId="0" fontId="9" fillId="0" borderId="0" xfId="0" applyFont="1" applyAlignment="1" applyProtection="1">
      <alignment vertical="center" wrapText="1"/>
      <protection locked="0"/>
    </xf>
    <xf numFmtId="0" fontId="10" fillId="0" borderId="0" xfId="0" applyFont="1" applyAlignment="1" applyProtection="1">
      <alignment vertical="center"/>
      <protection locked="0"/>
    </xf>
    <xf numFmtId="0" fontId="9" fillId="0" borderId="0" xfId="0" applyFont="1" applyAlignment="1">
      <alignment vertical="center"/>
    </xf>
    <xf numFmtId="0" fontId="9" fillId="0" borderId="0" xfId="0" applyFont="1" applyAlignment="1" applyProtection="1">
      <alignment vertical="center"/>
      <protection locked="0"/>
    </xf>
    <xf numFmtId="0" fontId="10" fillId="2" borderId="255" xfId="0" applyFont="1" applyFill="1" applyBorder="1" applyAlignment="1">
      <alignment vertical="center"/>
    </xf>
    <xf numFmtId="0" fontId="10" fillId="2" borderId="256" xfId="0" applyFont="1" applyFill="1" applyBorder="1" applyAlignment="1">
      <alignment vertical="center"/>
    </xf>
    <xf numFmtId="0" fontId="10" fillId="2" borderId="257" xfId="0" applyFont="1" applyFill="1" applyBorder="1" applyAlignment="1">
      <alignment vertical="center"/>
    </xf>
    <xf numFmtId="0" fontId="10" fillId="2" borderId="258" xfId="0" applyFont="1" applyFill="1" applyBorder="1" applyAlignment="1">
      <alignment vertical="center"/>
    </xf>
    <xf numFmtId="0" fontId="10" fillId="2" borderId="259" xfId="0" applyFont="1" applyFill="1" applyBorder="1" applyAlignment="1">
      <alignment vertical="center"/>
    </xf>
    <xf numFmtId="0" fontId="10" fillId="2" borderId="261" xfId="0" applyFont="1" applyFill="1" applyBorder="1" applyAlignment="1">
      <alignment vertical="center"/>
    </xf>
    <xf numFmtId="0" fontId="10" fillId="2" borderId="262" xfId="0" applyFont="1" applyFill="1" applyBorder="1" applyAlignment="1">
      <alignment vertical="center"/>
    </xf>
    <xf numFmtId="0" fontId="10" fillId="2" borderId="79" xfId="0" applyFont="1" applyFill="1" applyBorder="1" applyAlignment="1">
      <alignment vertical="center"/>
    </xf>
    <xf numFmtId="0" fontId="9" fillId="2" borderId="79" xfId="0" applyFont="1" applyFill="1" applyBorder="1" applyAlignment="1">
      <alignment vertical="center"/>
    </xf>
    <xf numFmtId="0" fontId="10" fillId="2" borderId="79" xfId="0" applyFont="1" applyFill="1" applyBorder="1" applyAlignment="1">
      <alignment horizontal="center" vertical="center"/>
    </xf>
    <xf numFmtId="0" fontId="9" fillId="2" borderId="78" xfId="0" applyFont="1" applyFill="1" applyBorder="1" applyAlignment="1">
      <alignment vertical="center"/>
    </xf>
    <xf numFmtId="0" fontId="10" fillId="2" borderId="80" xfId="0" applyFont="1" applyFill="1" applyBorder="1" applyAlignment="1">
      <alignment vertical="center"/>
    </xf>
    <xf numFmtId="0" fontId="9" fillId="2" borderId="77" xfId="0" applyFont="1" applyFill="1" applyBorder="1" applyAlignment="1">
      <alignment vertical="center"/>
    </xf>
    <xf numFmtId="0" fontId="10" fillId="2" borderId="88" xfId="0" applyFont="1" applyFill="1" applyBorder="1" applyAlignment="1">
      <alignment vertical="center"/>
    </xf>
    <xf numFmtId="0" fontId="9" fillId="2" borderId="81" xfId="0" applyFont="1" applyFill="1" applyBorder="1" applyAlignment="1">
      <alignment vertical="center"/>
    </xf>
    <xf numFmtId="0" fontId="9" fillId="2" borderId="82" xfId="0" applyFont="1" applyFill="1" applyBorder="1" applyAlignment="1">
      <alignment vertical="center"/>
    </xf>
    <xf numFmtId="0" fontId="10" fillId="2" borderId="82" xfId="0" applyFont="1" applyFill="1" applyBorder="1" applyAlignment="1" applyProtection="1">
      <alignment horizontal="center" vertical="center"/>
      <protection locked="0"/>
    </xf>
    <xf numFmtId="0" fontId="10" fillId="2" borderId="82" xfId="0" applyFont="1" applyFill="1" applyBorder="1" applyAlignment="1">
      <alignment horizontal="center" vertical="center"/>
    </xf>
    <xf numFmtId="0" fontId="10" fillId="2" borderId="83" xfId="0" applyFont="1" applyFill="1" applyBorder="1" applyAlignment="1">
      <alignment vertical="center"/>
    </xf>
    <xf numFmtId="0" fontId="10" fillId="2" borderId="59" xfId="0" applyFont="1" applyFill="1" applyBorder="1" applyAlignment="1">
      <alignment vertical="center"/>
    </xf>
    <xf numFmtId="0" fontId="10" fillId="2" borderId="60" xfId="0" applyFont="1" applyFill="1" applyBorder="1" applyAlignment="1">
      <alignment vertical="center"/>
    </xf>
    <xf numFmtId="0" fontId="10" fillId="2" borderId="61" xfId="0" applyFont="1" applyFill="1" applyBorder="1" applyAlignment="1">
      <alignment vertical="center"/>
    </xf>
    <xf numFmtId="0" fontId="10" fillId="2" borderId="64" xfId="0" applyFont="1" applyFill="1" applyBorder="1" applyAlignment="1">
      <alignment vertical="center"/>
    </xf>
    <xf numFmtId="0" fontId="10" fillId="2" borderId="139" xfId="0" applyFont="1" applyFill="1" applyBorder="1" applyAlignment="1">
      <alignment vertical="center"/>
    </xf>
    <xf numFmtId="0" fontId="10" fillId="2" borderId="65" xfId="0" applyFont="1" applyFill="1" applyBorder="1" applyAlignment="1">
      <alignment vertical="center"/>
    </xf>
    <xf numFmtId="0" fontId="10" fillId="2" borderId="56" xfId="0" applyFont="1" applyFill="1" applyBorder="1" applyAlignment="1">
      <alignment vertical="center"/>
    </xf>
    <xf numFmtId="0" fontId="10" fillId="2" borderId="58" xfId="0" applyFont="1" applyFill="1" applyBorder="1" applyAlignment="1">
      <alignment vertical="center"/>
    </xf>
    <xf numFmtId="0" fontId="10" fillId="2" borderId="77" xfId="0" applyFont="1" applyFill="1" applyBorder="1" applyAlignment="1">
      <alignment vertical="center"/>
    </xf>
    <xf numFmtId="0" fontId="10" fillId="2" borderId="55" xfId="0" applyFont="1" applyFill="1" applyBorder="1" applyAlignment="1">
      <alignment vertical="center"/>
    </xf>
    <xf numFmtId="0" fontId="52" fillId="0" borderId="0" xfId="0" applyFont="1"/>
    <xf numFmtId="0" fontId="52" fillId="0" borderId="191" xfId="0" applyFont="1" applyBorder="1" applyAlignment="1">
      <alignment horizontal="center"/>
    </xf>
    <xf numFmtId="0" fontId="52" fillId="0" borderId="191" xfId="0" applyFont="1" applyBorder="1"/>
    <xf numFmtId="0" fontId="10" fillId="2" borderId="0" xfId="0" applyFont="1" applyFill="1" applyAlignment="1">
      <alignment horizontal="right" vertical="center"/>
    </xf>
    <xf numFmtId="0" fontId="10" fillId="2" borderId="0" xfId="0" applyFont="1" applyFill="1" applyAlignment="1">
      <alignment vertical="top" wrapText="1"/>
    </xf>
    <xf numFmtId="0" fontId="9" fillId="5" borderId="84" xfId="0" applyFont="1" applyFill="1" applyBorder="1" applyAlignment="1">
      <alignment vertical="center"/>
    </xf>
    <xf numFmtId="0" fontId="9" fillId="5" borderId="85" xfId="0" applyFont="1" applyFill="1" applyBorder="1" applyAlignment="1">
      <alignment vertical="center"/>
    </xf>
    <xf numFmtId="0" fontId="9" fillId="5" borderId="86" xfId="0" applyFont="1" applyFill="1" applyBorder="1" applyAlignment="1">
      <alignment vertical="center"/>
    </xf>
    <xf numFmtId="0" fontId="10" fillId="2" borderId="81" xfId="0" applyFont="1" applyFill="1" applyBorder="1" applyAlignment="1">
      <alignment vertical="center"/>
    </xf>
    <xf numFmtId="0" fontId="10" fillId="2" borderId="78" xfId="0" applyFont="1" applyFill="1" applyBorder="1" applyAlignment="1">
      <alignment vertical="center"/>
    </xf>
    <xf numFmtId="0" fontId="15" fillId="0" borderId="0" xfId="0" applyFont="1" applyAlignment="1">
      <alignment horizontal="left"/>
    </xf>
    <xf numFmtId="0" fontId="9" fillId="0" borderId="84" xfId="0" applyFont="1" applyBorder="1" applyAlignment="1" applyProtection="1">
      <alignment horizontal="center" vertical="center"/>
      <protection locked="0"/>
    </xf>
    <xf numFmtId="0" fontId="9" fillId="0" borderId="266" xfId="0" applyFont="1" applyBorder="1" applyAlignment="1" applyProtection="1">
      <alignment horizontal="center" vertical="center"/>
      <protection locked="0"/>
    </xf>
    <xf numFmtId="0" fontId="5" fillId="0" borderId="0" xfId="0" applyFont="1" applyAlignment="1">
      <alignment vertical="center" wrapText="1"/>
    </xf>
    <xf numFmtId="0" fontId="6" fillId="0" borderId="0" xfId="0" quotePrefix="1" applyFont="1" applyAlignment="1">
      <alignment horizontal="center" vertical="center"/>
    </xf>
    <xf numFmtId="0" fontId="6" fillId="0" borderId="0" xfId="0" applyFont="1" applyAlignment="1">
      <alignment horizontal="left" vertical="center" wrapText="1"/>
    </xf>
    <xf numFmtId="0" fontId="6" fillId="0" borderId="13" xfId="0" applyFont="1" applyBorder="1" applyAlignment="1">
      <alignment horizontal="center" vertical="center" wrapText="1"/>
    </xf>
    <xf numFmtId="0" fontId="9" fillId="0" borderId="289" xfId="0" applyFont="1" applyBorder="1" applyAlignment="1" applyProtection="1">
      <alignment horizontal="center" vertical="center"/>
      <protection locked="0"/>
    </xf>
    <xf numFmtId="0" fontId="9" fillId="0" borderId="290" xfId="0" applyFont="1" applyBorder="1" applyAlignment="1" applyProtection="1">
      <alignment horizontal="center" vertical="center"/>
      <protection locked="0"/>
    </xf>
    <xf numFmtId="0" fontId="9" fillId="0" borderId="291" xfId="0" applyFont="1" applyBorder="1" applyAlignment="1" applyProtection="1">
      <alignment horizontal="center" vertical="center"/>
      <protection locked="0"/>
    </xf>
    <xf numFmtId="0" fontId="9" fillId="0" borderId="292" xfId="0" applyFont="1" applyBorder="1" applyAlignment="1" applyProtection="1">
      <alignment horizontal="center" vertical="center"/>
      <protection locked="0"/>
    </xf>
    <xf numFmtId="0" fontId="9" fillId="0" borderId="274" xfId="0" applyFont="1" applyBorder="1" applyAlignment="1" applyProtection="1">
      <alignment horizontal="center" vertical="center"/>
      <protection locked="0"/>
    </xf>
    <xf numFmtId="0" fontId="9" fillId="0" borderId="293" xfId="0" applyFont="1" applyBorder="1" applyAlignment="1" applyProtection="1">
      <alignment horizontal="center" vertical="center"/>
      <protection locked="0"/>
    </xf>
    <xf numFmtId="0" fontId="54" fillId="0" borderId="191" xfId="11" applyFont="1" applyBorder="1" applyAlignment="1">
      <alignment horizontal="center" vertical="center" wrapText="1"/>
    </xf>
    <xf numFmtId="0" fontId="55" fillId="0" borderId="0" xfId="11" applyFont="1" applyAlignment="1">
      <alignment wrapText="1"/>
    </xf>
    <xf numFmtId="0" fontId="55" fillId="0" borderId="191" xfId="11" applyFont="1" applyBorder="1" applyAlignment="1">
      <alignment horizontal="center" wrapText="1"/>
    </xf>
    <xf numFmtId="0" fontId="55" fillId="0" borderId="191" xfId="11" applyFont="1" applyBorder="1" applyAlignment="1">
      <alignment wrapText="1"/>
    </xf>
    <xf numFmtId="0" fontId="55" fillId="0" borderId="191" xfId="15" applyFont="1" applyBorder="1" applyAlignment="1">
      <alignment vertical="center" wrapText="1"/>
    </xf>
    <xf numFmtId="0" fontId="55" fillId="0" borderId="191" xfId="15" applyFont="1" applyBorder="1" applyAlignment="1">
      <alignment horizontal="center" vertical="center" wrapText="1"/>
    </xf>
    <xf numFmtId="0" fontId="9" fillId="0" borderId="0" xfId="0" applyFont="1" applyAlignment="1" applyProtection="1">
      <alignment horizontal="center" vertical="center"/>
      <protection locked="0"/>
    </xf>
    <xf numFmtId="0" fontId="10" fillId="0" borderId="0" xfId="0" applyFont="1" applyAlignment="1">
      <alignment horizontal="center" vertical="center"/>
    </xf>
    <xf numFmtId="0" fontId="10" fillId="0" borderId="0" xfId="0" applyFont="1" applyAlignment="1" applyProtection="1">
      <alignment horizontal="center" vertical="center"/>
      <protection locked="0"/>
    </xf>
    <xf numFmtId="0" fontId="9" fillId="0" borderId="0" xfId="0" applyFont="1" applyAlignment="1">
      <alignment horizontal="center" vertical="center"/>
    </xf>
    <xf numFmtId="0" fontId="6" fillId="24" borderId="0" xfId="0" applyFont="1" applyFill="1"/>
    <xf numFmtId="0" fontId="9" fillId="2" borderId="0" xfId="0" applyFont="1" applyFill="1" applyAlignment="1">
      <alignment horizontal="right" vertical="center"/>
    </xf>
    <xf numFmtId="0" fontId="57" fillId="0" borderId="0" xfId="0" applyFont="1" applyAlignment="1">
      <alignment horizontal="justify" vertical="center"/>
    </xf>
    <xf numFmtId="0" fontId="58" fillId="0" borderId="0" xfId="0" applyFont="1"/>
    <xf numFmtId="0" fontId="60" fillId="0" borderId="0" xfId="0" applyFont="1" applyAlignment="1">
      <alignment horizontal="left" vertical="center" indent="2"/>
    </xf>
    <xf numFmtId="0" fontId="61" fillId="0" borderId="0" xfId="0" applyFont="1" applyAlignment="1">
      <alignment horizontal="left" vertical="center" indent="2"/>
    </xf>
    <xf numFmtId="0" fontId="61" fillId="0" borderId="0" xfId="0" applyFont="1" applyAlignment="1">
      <alignment vertical="center"/>
    </xf>
    <xf numFmtId="0" fontId="5" fillId="5" borderId="0" xfId="0" applyFont="1" applyFill="1" applyAlignment="1">
      <alignment horizontal="center"/>
    </xf>
    <xf numFmtId="0" fontId="6" fillId="0" borderId="0" xfId="0" applyFont="1" applyAlignment="1">
      <alignment horizontal="left" wrapText="1"/>
    </xf>
    <xf numFmtId="0" fontId="9" fillId="5" borderId="34" xfId="0" applyFont="1" applyFill="1" applyBorder="1" applyAlignment="1">
      <alignment horizontal="center" vertical="center" wrapText="1"/>
    </xf>
    <xf numFmtId="0" fontId="54" fillId="0" borderId="191" xfId="11" applyFont="1" applyBorder="1" applyAlignment="1">
      <alignment horizontal="center" wrapText="1"/>
    </xf>
    <xf numFmtId="49" fontId="33" fillId="18" borderId="172" xfId="11" applyNumberFormat="1" applyFont="1" applyFill="1" applyBorder="1" applyAlignment="1">
      <alignment horizontal="center" vertical="center" wrapText="1"/>
    </xf>
    <xf numFmtId="49" fontId="33" fillId="18" borderId="146" xfId="11" applyNumberFormat="1" applyFont="1" applyFill="1" applyBorder="1" applyAlignment="1">
      <alignment horizontal="center" vertical="center" wrapText="1"/>
    </xf>
    <xf numFmtId="49" fontId="33" fillId="18" borderId="173" xfId="11" applyNumberFormat="1" applyFont="1" applyFill="1" applyBorder="1" applyAlignment="1">
      <alignment horizontal="center" vertical="center" wrapText="1"/>
    </xf>
    <xf numFmtId="0" fontId="6" fillId="0" borderId="0" xfId="0" quotePrefix="1" applyFont="1" applyAlignment="1">
      <alignment horizontal="center"/>
    </xf>
    <xf numFmtId="0" fontId="6" fillId="0" borderId="11" xfId="0" applyFont="1" applyBorder="1" applyAlignment="1">
      <alignment vertical="center"/>
    </xf>
    <xf numFmtId="0" fontId="6" fillId="0" borderId="14" xfId="0" applyFont="1" applyBorder="1" applyAlignment="1">
      <alignment vertical="center"/>
    </xf>
    <xf numFmtId="0" fontId="6" fillId="0" borderId="15" xfId="0" applyFont="1" applyBorder="1" applyAlignment="1">
      <alignment vertical="center"/>
    </xf>
    <xf numFmtId="0" fontId="5" fillId="24" borderId="0" xfId="0" applyFont="1" applyFill="1"/>
    <xf numFmtId="0" fontId="16" fillId="6" borderId="5" xfId="1" applyFont="1" applyFill="1" applyBorder="1" applyAlignment="1">
      <alignment horizontal="center" vertical="center" wrapText="1"/>
    </xf>
    <xf numFmtId="0" fontId="16" fillId="5" borderId="7" xfId="1" applyFont="1" applyFill="1" applyBorder="1" applyAlignment="1">
      <alignment horizontal="center" vertical="center"/>
    </xf>
    <xf numFmtId="0" fontId="16" fillId="5" borderId="296" xfId="1" applyFont="1" applyFill="1" applyBorder="1" applyAlignment="1">
      <alignment horizontal="center" vertical="center"/>
    </xf>
    <xf numFmtId="0" fontId="6" fillId="0" borderId="0" xfId="0" applyFont="1" applyAlignment="1">
      <alignment horizontal="center" vertical="center"/>
    </xf>
    <xf numFmtId="0" fontId="2" fillId="0" borderId="0" xfId="14"/>
    <xf numFmtId="0" fontId="1" fillId="0" borderId="0" xfId="3" quotePrefix="1" applyAlignment="1">
      <alignment horizontal="center"/>
    </xf>
    <xf numFmtId="0" fontId="1" fillId="0" borderId="0" xfId="3"/>
    <xf numFmtId="0" fontId="2" fillId="0" borderId="0" xfId="14" applyAlignment="1">
      <alignment horizontal="center"/>
    </xf>
    <xf numFmtId="0" fontId="2" fillId="0" borderId="0" xfId="14" applyAlignment="1">
      <alignment horizontal="center" vertical="center"/>
    </xf>
    <xf numFmtId="0" fontId="1" fillId="0" borderId="0" xfId="3" quotePrefix="1" applyAlignment="1">
      <alignment horizontal="center" vertical="center"/>
    </xf>
    <xf numFmtId="0" fontId="1" fillId="0" borderId="0" xfId="3" quotePrefix="1" applyAlignment="1">
      <alignment horizontal="left" vertical="center"/>
    </xf>
    <xf numFmtId="0" fontId="2" fillId="0" borderId="297" xfId="14" applyBorder="1" applyAlignment="1">
      <alignment horizontal="center" vertical="center"/>
    </xf>
    <xf numFmtId="0" fontId="64" fillId="0" borderId="0" xfId="14" applyFont="1"/>
    <xf numFmtId="0" fontId="25" fillId="0" borderId="0" xfId="11" applyFont="1" applyAlignment="1">
      <alignment wrapText="1"/>
    </xf>
    <xf numFmtId="0" fontId="25" fillId="0" borderId="0" xfId="0" applyFont="1" applyAlignment="1">
      <alignment wrapText="1"/>
    </xf>
    <xf numFmtId="0" fontId="6" fillId="0" borderId="0" xfId="0" applyFont="1" applyAlignment="1">
      <alignment horizontal="justify" wrapText="1"/>
    </xf>
    <xf numFmtId="0" fontId="6" fillId="0" borderId="0" xfId="0" applyFont="1" applyAlignment="1">
      <alignment horizontal="justify" vertical="center" wrapText="1"/>
    </xf>
    <xf numFmtId="0" fontId="6" fillId="0" borderId="13" xfId="0" applyFont="1" applyBorder="1" applyAlignment="1">
      <alignment horizontal="center" wrapText="1"/>
    </xf>
    <xf numFmtId="0" fontId="5" fillId="0" borderId="0" xfId="0" applyFont="1" applyAlignment="1">
      <alignment horizontal="left" wrapText="1"/>
    </xf>
    <xf numFmtId="0" fontId="62" fillId="0" borderId="0" xfId="0" applyFont="1"/>
    <xf numFmtId="0" fontId="6" fillId="0" borderId="0" xfId="0" quotePrefix="1" applyFont="1" applyAlignment="1">
      <alignment horizontal="center" vertical="center" wrapText="1"/>
    </xf>
    <xf numFmtId="0" fontId="20" fillId="0" borderId="178" xfId="11" applyFont="1" applyBorder="1" applyAlignment="1">
      <alignment horizontal="center" vertical="center" wrapText="1"/>
    </xf>
    <xf numFmtId="0" fontId="20" fillId="0" borderId="179" xfId="11" applyFont="1" applyBorder="1" applyAlignment="1">
      <alignment horizontal="center" vertical="center"/>
    </xf>
    <xf numFmtId="0" fontId="20" fillId="0" borderId="180" xfId="11" applyFont="1" applyBorder="1"/>
    <xf numFmtId="0" fontId="20" fillId="0" borderId="0" xfId="11" applyFont="1" applyAlignment="1">
      <alignment horizontal="center" vertical="center" wrapText="1"/>
    </xf>
    <xf numFmtId="0" fontId="20" fillId="0" borderId="0" xfId="11" applyFont="1" applyAlignment="1">
      <alignment horizontal="center" wrapText="1"/>
    </xf>
    <xf numFmtId="0" fontId="9" fillId="2" borderId="84" xfId="0" applyFont="1" applyFill="1" applyBorder="1" applyAlignment="1">
      <alignment vertical="center" wrapText="1"/>
    </xf>
    <xf numFmtId="0" fontId="0" fillId="0" borderId="0" xfId="0" applyAlignment="1">
      <alignment horizontal="center" vertical="center"/>
    </xf>
    <xf numFmtId="0" fontId="0" fillId="0" borderId="0" xfId="0" applyAlignment="1">
      <alignment vertical="center" wrapText="1"/>
    </xf>
    <xf numFmtId="0" fontId="0" fillId="0" borderId="0" xfId="0" applyAlignment="1">
      <alignment vertical="center"/>
    </xf>
    <xf numFmtId="0" fontId="63" fillId="0" borderId="0" xfId="0" applyFont="1" applyAlignment="1">
      <alignment horizontal="center" vertical="center"/>
    </xf>
    <xf numFmtId="0" fontId="63" fillId="0" borderId="0" xfId="0" applyFont="1" applyAlignment="1">
      <alignment vertical="center"/>
    </xf>
    <xf numFmtId="0" fontId="0" fillId="0" borderId="0" xfId="0" applyAlignment="1">
      <alignment wrapText="1"/>
    </xf>
    <xf numFmtId="0" fontId="62" fillId="0" borderId="0" xfId="0" applyFont="1" applyAlignment="1">
      <alignment wrapText="1"/>
    </xf>
    <xf numFmtId="0" fontId="9" fillId="0" borderId="0" xfId="0" applyFont="1" applyAlignment="1">
      <alignment wrapText="1"/>
    </xf>
    <xf numFmtId="0" fontId="69" fillId="12" borderId="0" xfId="0" applyFont="1" applyFill="1"/>
    <xf numFmtId="0" fontId="69" fillId="0" borderId="0" xfId="0" applyFont="1"/>
    <xf numFmtId="0" fontId="69" fillId="0" borderId="0" xfId="0" applyFont="1" applyProtection="1">
      <protection locked="0"/>
    </xf>
    <xf numFmtId="0" fontId="9" fillId="0" borderId="304" xfId="1" applyFont="1" applyBorder="1" applyAlignment="1" applyProtection="1">
      <alignment vertical="center" wrapText="1"/>
      <protection locked="0"/>
    </xf>
    <xf numFmtId="0" fontId="8" fillId="0" borderId="0" xfId="1" applyFont="1" applyAlignment="1">
      <alignment wrapText="1"/>
    </xf>
    <xf numFmtId="0" fontId="8" fillId="0" borderId="0" xfId="1" applyFont="1" applyAlignment="1">
      <alignment vertical="center"/>
    </xf>
    <xf numFmtId="0" fontId="58" fillId="0" borderId="0" xfId="0" applyFont="1" applyProtection="1">
      <protection hidden="1"/>
    </xf>
    <xf numFmtId="0" fontId="63" fillId="0" borderId="0" xfId="0" applyFont="1" applyProtection="1">
      <protection hidden="1"/>
    </xf>
    <xf numFmtId="0" fontId="58" fillId="0" borderId="0" xfId="0" applyFont="1" applyAlignment="1">
      <alignment vertical="center" wrapText="1"/>
    </xf>
    <xf numFmtId="0" fontId="58" fillId="0" borderId="0" xfId="0" applyFont="1" applyProtection="1">
      <protection locked="0"/>
    </xf>
    <xf numFmtId="0" fontId="58" fillId="0" borderId="0" xfId="0" applyFont="1" applyAlignment="1">
      <alignment vertical="center"/>
    </xf>
    <xf numFmtId="0" fontId="58" fillId="0" borderId="0" xfId="0" applyFont="1" applyAlignment="1" applyProtection="1">
      <alignment horizontal="center" vertical="center"/>
      <protection hidden="1"/>
    </xf>
    <xf numFmtId="0" fontId="8" fillId="0" borderId="0" xfId="0" applyFont="1" applyAlignment="1" applyProtection="1">
      <alignment horizontal="center" vertical="center"/>
      <protection hidden="1"/>
    </xf>
    <xf numFmtId="49" fontId="73" fillId="0" borderId="0" xfId="11" applyNumberFormat="1" applyFont="1" applyAlignment="1">
      <alignment horizontal="left"/>
    </xf>
    <xf numFmtId="49" fontId="74" fillId="18" borderId="146" xfId="11" applyNumberFormat="1" applyFont="1" applyFill="1" applyBorder="1" applyAlignment="1">
      <alignment vertical="center" wrapText="1"/>
    </xf>
    <xf numFmtId="0" fontId="25" fillId="0" borderId="178" xfId="11" applyFont="1" applyBorder="1" applyAlignment="1">
      <alignment horizontal="center"/>
    </xf>
    <xf numFmtId="0" fontId="52" fillId="0" borderId="191" xfId="0" applyFont="1" applyBorder="1" applyAlignment="1">
      <alignment wrapText="1"/>
    </xf>
    <xf numFmtId="0" fontId="56" fillId="0" borderId="0" xfId="0" applyFont="1"/>
    <xf numFmtId="0" fontId="5" fillId="0" borderId="70" xfId="0" applyFont="1" applyBorder="1" applyAlignment="1">
      <alignment horizontal="center"/>
    </xf>
    <xf numFmtId="0" fontId="5" fillId="0" borderId="0" xfId="0" applyFont="1" applyAlignment="1">
      <alignment horizontal="center"/>
    </xf>
    <xf numFmtId="0" fontId="5" fillId="0" borderId="66" xfId="0" applyFont="1" applyBorder="1" applyAlignment="1">
      <alignment horizontal="center"/>
    </xf>
    <xf numFmtId="0" fontId="69" fillId="12" borderId="0" xfId="0" applyFont="1" applyFill="1" applyAlignment="1">
      <alignment horizontal="center" wrapText="1"/>
    </xf>
    <xf numFmtId="0" fontId="72" fillId="12" borderId="68" xfId="0" applyFont="1" applyFill="1" applyBorder="1" applyAlignment="1">
      <alignment horizontal="left" wrapText="1"/>
    </xf>
    <xf numFmtId="0" fontId="59" fillId="0" borderId="68" xfId="0" applyFont="1" applyBorder="1" applyAlignment="1">
      <alignment horizontal="left"/>
    </xf>
    <xf numFmtId="0" fontId="69" fillId="0" borderId="60" xfId="0" applyFont="1" applyBorder="1" applyAlignment="1">
      <alignment horizontal="center"/>
    </xf>
    <xf numFmtId="0" fontId="9" fillId="2" borderId="108" xfId="0" applyFont="1" applyFill="1" applyBorder="1" applyAlignment="1">
      <alignment horizontal="center" vertical="center" wrapText="1"/>
    </xf>
    <xf numFmtId="0" fontId="9" fillId="2" borderId="109" xfId="0" applyFont="1" applyFill="1" applyBorder="1" applyAlignment="1">
      <alignment horizontal="center" vertical="center" wrapText="1"/>
    </xf>
    <xf numFmtId="0" fontId="9" fillId="2" borderId="79" xfId="0" applyFont="1" applyFill="1" applyBorder="1" applyAlignment="1">
      <alignment horizontal="center" vertical="center" wrapText="1"/>
    </xf>
    <xf numFmtId="0" fontId="9" fillId="0" borderId="84" xfId="0" applyFont="1" applyBorder="1" applyAlignment="1" applyProtection="1">
      <alignment vertical="center" wrapText="1"/>
      <protection locked="0"/>
    </xf>
    <xf numFmtId="0" fontId="9" fillId="0" borderId="85" xfId="0" applyFont="1" applyBorder="1" applyAlignment="1" applyProtection="1">
      <alignment vertical="center" wrapText="1"/>
      <protection locked="0"/>
    </xf>
    <xf numFmtId="0" fontId="9" fillId="0" borderId="86" xfId="0" applyFont="1" applyBorder="1" applyAlignment="1" applyProtection="1">
      <alignment vertical="center" wrapText="1"/>
      <protection locked="0"/>
    </xf>
    <xf numFmtId="0" fontId="9" fillId="2" borderId="110" xfId="0" applyFont="1" applyFill="1" applyBorder="1" applyAlignment="1">
      <alignment horizontal="center" vertical="center"/>
    </xf>
    <xf numFmtId="0" fontId="9" fillId="0" borderId="84" xfId="0" applyFont="1" applyBorder="1" applyAlignment="1" applyProtection="1">
      <alignment horizontal="center" vertical="center"/>
      <protection locked="0"/>
    </xf>
    <xf numFmtId="0" fontId="9" fillId="0" borderId="85" xfId="0" applyFont="1" applyBorder="1" applyAlignment="1" applyProtection="1">
      <alignment horizontal="center" vertical="center"/>
      <protection locked="0"/>
    </xf>
    <xf numFmtId="0" fontId="9" fillId="0" borderId="86" xfId="0" applyFont="1" applyBorder="1" applyAlignment="1" applyProtection="1">
      <alignment horizontal="center" vertical="center"/>
      <protection locked="0"/>
    </xf>
    <xf numFmtId="0" fontId="9" fillId="2" borderId="78" xfId="0" applyFont="1" applyFill="1" applyBorder="1" applyAlignment="1">
      <alignment horizontal="center" vertical="center"/>
    </xf>
    <xf numFmtId="0" fontId="9" fillId="2" borderId="80" xfId="0" applyFont="1" applyFill="1" applyBorder="1" applyAlignment="1">
      <alignment horizontal="center" vertical="center"/>
    </xf>
    <xf numFmtId="0" fontId="9" fillId="2" borderId="84" xfId="0" applyFont="1" applyFill="1" applyBorder="1" applyAlignment="1">
      <alignment horizontal="center" vertical="center" wrapText="1"/>
    </xf>
    <xf numFmtId="0" fontId="9" fillId="2" borderId="85" xfId="0" applyFont="1" applyFill="1" applyBorder="1" applyAlignment="1">
      <alignment horizontal="center" vertical="center" wrapText="1"/>
    </xf>
    <xf numFmtId="0" fontId="9" fillId="2" borderId="86" xfId="0" applyFont="1" applyFill="1" applyBorder="1" applyAlignment="1">
      <alignment horizontal="center" vertical="center" wrapText="1"/>
    </xf>
    <xf numFmtId="0" fontId="5" fillId="5" borderId="79" xfId="0" applyFont="1" applyFill="1" applyBorder="1" applyAlignment="1">
      <alignment horizontal="center" vertical="center"/>
    </xf>
    <xf numFmtId="0" fontId="5" fillId="5" borderId="0" xfId="0" applyFont="1" applyFill="1" applyAlignment="1">
      <alignment horizontal="center" vertical="center"/>
    </xf>
    <xf numFmtId="0" fontId="10" fillId="0" borderId="49" xfId="0" applyFont="1" applyBorder="1" applyAlignment="1" applyProtection="1">
      <alignment horizontal="center" vertical="center"/>
      <protection locked="0"/>
    </xf>
    <xf numFmtId="0" fontId="10" fillId="0" borderId="54" xfId="0" applyFont="1" applyBorder="1" applyAlignment="1" applyProtection="1">
      <alignment horizontal="center" vertical="center"/>
      <protection locked="0"/>
    </xf>
    <xf numFmtId="0" fontId="10" fillId="0" borderId="50" xfId="0" applyFont="1" applyBorder="1" applyAlignment="1" applyProtection="1">
      <alignment horizontal="center" vertical="center"/>
      <protection locked="0"/>
    </xf>
    <xf numFmtId="0" fontId="10" fillId="2" borderId="12"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0" borderId="117" xfId="0" applyFont="1" applyBorder="1" applyAlignment="1" applyProtection="1">
      <alignment horizontal="center" vertical="center"/>
      <protection locked="0"/>
    </xf>
    <xf numFmtId="0" fontId="10" fillId="0" borderId="79" xfId="0" applyFont="1" applyBorder="1" applyAlignment="1" applyProtection="1">
      <alignment horizontal="center" vertical="center"/>
      <protection locked="0"/>
    </xf>
    <xf numFmtId="0" fontId="10" fillId="0" borderId="138" xfId="0" applyFont="1" applyBorder="1" applyAlignment="1" applyProtection="1">
      <alignment horizontal="center" vertical="center"/>
      <protection locked="0"/>
    </xf>
    <xf numFmtId="0" fontId="10" fillId="0" borderId="64" xfId="0" applyFont="1" applyBorder="1" applyAlignment="1" applyProtection="1">
      <alignment horizontal="center" vertical="center"/>
      <protection locked="0"/>
    </xf>
    <xf numFmtId="0" fontId="10" fillId="0" borderId="0" xfId="0" applyFont="1" applyAlignment="1" applyProtection="1">
      <alignment horizontal="center" vertical="center"/>
      <protection locked="0"/>
    </xf>
    <xf numFmtId="0" fontId="10" fillId="0" borderId="65" xfId="0" applyFont="1" applyBorder="1" applyAlignment="1" applyProtection="1">
      <alignment horizontal="center" vertical="center"/>
      <protection locked="0"/>
    </xf>
    <xf numFmtId="0" fontId="9" fillId="5" borderId="84" xfId="0" applyFont="1" applyFill="1" applyBorder="1" applyAlignment="1">
      <alignment horizontal="center" vertical="center"/>
    </xf>
    <xf numFmtId="0" fontId="9" fillId="5" borderId="85" xfId="0" applyFont="1" applyFill="1" applyBorder="1" applyAlignment="1">
      <alignment horizontal="center" vertical="center"/>
    </xf>
    <xf numFmtId="0" fontId="9" fillId="5" borderId="86" xfId="0" applyFont="1" applyFill="1" applyBorder="1" applyAlignment="1">
      <alignment horizontal="center" vertical="center"/>
    </xf>
    <xf numFmtId="0" fontId="9" fillId="0" borderId="81" xfId="0" applyFont="1" applyBorder="1" applyAlignment="1" applyProtection="1">
      <alignment horizontal="center" vertical="center" wrapText="1"/>
      <protection locked="0"/>
    </xf>
    <xf numFmtId="0" fontId="9" fillId="0" borderId="82" xfId="0" applyFont="1" applyBorder="1" applyAlignment="1" applyProtection="1">
      <alignment horizontal="center" vertical="center" wrapText="1"/>
      <protection locked="0"/>
    </xf>
    <xf numFmtId="0" fontId="9" fillId="0" borderId="85" xfId="0" applyFont="1" applyBorder="1" applyAlignment="1" applyProtection="1">
      <alignment horizontal="center" vertical="center" wrapText="1"/>
      <protection locked="0"/>
    </xf>
    <xf numFmtId="0" fontId="9" fillId="0" borderId="86" xfId="0" applyFont="1" applyBorder="1" applyAlignment="1" applyProtection="1">
      <alignment horizontal="center" vertical="center" wrapText="1"/>
      <protection locked="0"/>
    </xf>
    <xf numFmtId="0" fontId="9" fillId="2" borderId="89" xfId="0" applyFont="1" applyFill="1" applyBorder="1" applyAlignment="1">
      <alignment horizontal="center" vertical="center" wrapText="1"/>
    </xf>
    <xf numFmtId="0" fontId="9" fillId="2" borderId="111" xfId="0" applyFont="1" applyFill="1" applyBorder="1" applyAlignment="1">
      <alignment horizontal="center" vertical="center" wrapText="1"/>
    </xf>
    <xf numFmtId="0" fontId="9" fillId="2" borderId="112" xfId="0" applyFont="1" applyFill="1" applyBorder="1" applyAlignment="1">
      <alignment horizontal="center" vertical="center" wrapText="1"/>
    </xf>
    <xf numFmtId="14" fontId="10" fillId="0" borderId="8" xfId="0" applyNumberFormat="1" applyFont="1" applyBorder="1" applyAlignment="1" applyProtection="1">
      <alignment horizontal="center" vertical="center"/>
      <protection locked="0"/>
    </xf>
    <xf numFmtId="14" fontId="10" fillId="0" borderId="9" xfId="0" applyNumberFormat="1" applyFont="1" applyBorder="1" applyAlignment="1" applyProtection="1">
      <alignment horizontal="center" vertical="center"/>
      <protection locked="0"/>
    </xf>
    <xf numFmtId="14" fontId="10" fillId="0" borderId="27" xfId="0" applyNumberFormat="1" applyFont="1" applyBorder="1" applyAlignment="1" applyProtection="1">
      <alignment horizontal="center" vertical="center"/>
      <protection locked="0"/>
    </xf>
    <xf numFmtId="14" fontId="10" fillId="0" borderId="8" xfId="0" applyNumberFormat="1" applyFont="1" applyBorder="1" applyAlignment="1">
      <alignment horizontal="center" vertical="center"/>
    </xf>
    <xf numFmtId="14" fontId="10" fillId="0" borderId="9" xfId="0" applyNumberFormat="1" applyFont="1" applyBorder="1" applyAlignment="1">
      <alignment horizontal="center" vertical="center"/>
    </xf>
    <xf numFmtId="14" fontId="10" fillId="0" borderId="27" xfId="0" applyNumberFormat="1" applyFont="1" applyBorder="1" applyAlignment="1">
      <alignment horizontal="center" vertical="center"/>
    </xf>
    <xf numFmtId="0" fontId="9" fillId="2" borderId="12" xfId="0" applyFont="1" applyFill="1" applyBorder="1" applyAlignment="1">
      <alignment horizontal="left" vertical="center" wrapText="1"/>
    </xf>
    <xf numFmtId="0" fontId="9" fillId="2" borderId="0" xfId="0" applyFont="1" applyFill="1" applyAlignment="1">
      <alignment horizontal="left" vertical="center" wrapText="1"/>
    </xf>
    <xf numFmtId="0" fontId="9" fillId="2" borderId="19" xfId="0" applyFont="1" applyFill="1" applyBorder="1" applyAlignment="1">
      <alignment horizontal="left" vertical="center" wrapText="1"/>
    </xf>
    <xf numFmtId="0" fontId="9" fillId="2" borderId="20"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9" fillId="2" borderId="87" xfId="0" applyFont="1" applyFill="1" applyBorder="1" applyAlignment="1">
      <alignment horizontal="center" vertical="center"/>
    </xf>
    <xf numFmtId="0" fontId="9" fillId="2" borderId="37" xfId="0" applyFont="1" applyFill="1" applyBorder="1" applyAlignment="1">
      <alignment horizontal="center" vertical="center"/>
    </xf>
    <xf numFmtId="0" fontId="9" fillId="2" borderId="99" xfId="0" applyFont="1" applyFill="1" applyBorder="1" applyAlignment="1">
      <alignment horizontal="center" vertical="center"/>
    </xf>
    <xf numFmtId="0" fontId="10" fillId="2" borderId="57" xfId="0" applyFont="1" applyFill="1" applyBorder="1" applyAlignment="1">
      <alignment horizontal="center" vertical="center"/>
    </xf>
    <xf numFmtId="0" fontId="9" fillId="2" borderId="22" xfId="0" applyFont="1" applyFill="1" applyBorder="1" applyAlignment="1">
      <alignment horizontal="left" vertical="center"/>
    </xf>
    <xf numFmtId="0" fontId="9" fillId="2" borderId="23" xfId="0" applyFont="1" applyFill="1" applyBorder="1" applyAlignment="1">
      <alignment horizontal="left" vertical="center"/>
    </xf>
    <xf numFmtId="0" fontId="9" fillId="2" borderId="113" xfId="0" applyFont="1" applyFill="1" applyBorder="1" applyAlignment="1">
      <alignment horizontal="left" vertical="center"/>
    </xf>
    <xf numFmtId="0" fontId="9" fillId="2" borderId="79" xfId="0" applyFont="1" applyFill="1" applyBorder="1" applyAlignment="1">
      <alignment horizontal="center" vertical="center"/>
    </xf>
    <xf numFmtId="0" fontId="9" fillId="2" borderId="45" xfId="0" applyFont="1" applyFill="1" applyBorder="1" applyAlignment="1">
      <alignment horizontal="center" vertical="center"/>
    </xf>
    <xf numFmtId="0" fontId="9" fillId="2" borderId="0" xfId="0" applyFont="1" applyFill="1" applyAlignment="1">
      <alignment horizontal="center" vertical="center"/>
    </xf>
    <xf numFmtId="0" fontId="9" fillId="0" borderId="49" xfId="0" applyFont="1" applyBorder="1" applyAlignment="1" applyProtection="1">
      <alignment horizontal="center" vertical="center"/>
      <protection locked="0"/>
    </xf>
    <xf numFmtId="0" fontId="9" fillId="0" borderId="54" xfId="0" applyFont="1" applyBorder="1" applyAlignment="1" applyProtection="1">
      <alignment horizontal="center" vertical="center"/>
      <protection locked="0"/>
    </xf>
    <xf numFmtId="0" fontId="9" fillId="0" borderId="50" xfId="0" applyFont="1" applyBorder="1" applyAlignment="1" applyProtection="1">
      <alignment horizontal="center" vertical="center"/>
      <protection locked="0"/>
    </xf>
    <xf numFmtId="1" fontId="9" fillId="0" borderId="49" xfId="9" applyNumberFormat="1" applyFont="1" applyFill="1" applyBorder="1" applyAlignment="1" applyProtection="1">
      <alignment horizontal="center" vertical="center"/>
      <protection locked="0"/>
    </xf>
    <xf numFmtId="1" fontId="9" fillId="0" borderId="54" xfId="9" applyNumberFormat="1" applyFont="1" applyFill="1" applyBorder="1" applyAlignment="1" applyProtection="1">
      <alignment horizontal="center" vertical="center"/>
      <protection locked="0"/>
    </xf>
    <xf numFmtId="1" fontId="9" fillId="0" borderId="50" xfId="9" applyNumberFormat="1" applyFont="1" applyFill="1" applyBorder="1" applyAlignment="1" applyProtection="1">
      <alignment horizontal="center" vertical="center"/>
      <protection locked="0"/>
    </xf>
    <xf numFmtId="0" fontId="10" fillId="0" borderId="92" xfId="0" applyFont="1" applyBorder="1" applyAlignment="1" applyProtection="1">
      <alignment horizontal="center" vertical="center"/>
      <protection locked="0"/>
    </xf>
    <xf numFmtId="0" fontId="10" fillId="0" borderId="93" xfId="0" applyFont="1" applyBorder="1" applyAlignment="1" applyProtection="1">
      <alignment horizontal="center" vertical="center"/>
      <protection locked="0"/>
    </xf>
    <xf numFmtId="0" fontId="10" fillId="0" borderId="122" xfId="0" applyFont="1" applyBorder="1" applyAlignment="1" applyProtection="1">
      <alignment horizontal="center" vertical="center"/>
      <protection locked="0"/>
    </xf>
    <xf numFmtId="0" fontId="9" fillId="2" borderId="13" xfId="0" applyFont="1" applyFill="1" applyBorder="1" applyAlignment="1">
      <alignment horizontal="left" vertical="center"/>
    </xf>
    <xf numFmtId="0" fontId="9" fillId="2" borderId="11" xfId="0" applyFont="1" applyFill="1" applyBorder="1" applyAlignment="1">
      <alignment horizontal="left" vertical="center"/>
    </xf>
    <xf numFmtId="0" fontId="9" fillId="2" borderId="12" xfId="0" applyFont="1" applyFill="1" applyBorder="1" applyAlignment="1">
      <alignment horizontal="left" vertical="center"/>
    </xf>
    <xf numFmtId="0" fontId="9" fillId="2" borderId="0" xfId="0" applyFont="1" applyFill="1" applyAlignment="1">
      <alignment horizontal="left" vertical="center"/>
    </xf>
    <xf numFmtId="0" fontId="9" fillId="2" borderId="65" xfId="0" applyFont="1" applyFill="1" applyBorder="1" applyAlignment="1">
      <alignment horizontal="left" vertical="center"/>
    </xf>
    <xf numFmtId="0" fontId="9" fillId="2" borderId="193" xfId="0" applyFont="1" applyFill="1" applyBorder="1" applyAlignment="1">
      <alignment horizontal="left" vertical="center"/>
    </xf>
    <xf numFmtId="0" fontId="9" fillId="2" borderId="194" xfId="0" applyFont="1" applyFill="1" applyBorder="1" applyAlignment="1">
      <alignment horizontal="left" vertical="center"/>
    </xf>
    <xf numFmtId="0" fontId="9" fillId="2" borderId="194" xfId="0" applyFont="1" applyFill="1" applyBorder="1" applyAlignment="1">
      <alignment horizontal="center" vertical="center"/>
    </xf>
    <xf numFmtId="0" fontId="9" fillId="2" borderId="82" xfId="0" applyFont="1" applyFill="1" applyBorder="1" applyAlignment="1">
      <alignment horizontal="center" vertical="center"/>
    </xf>
    <xf numFmtId="1" fontId="9" fillId="0" borderId="84" xfId="9" applyNumberFormat="1" applyFont="1" applyBorder="1" applyAlignment="1" applyProtection="1">
      <alignment horizontal="center" vertical="center"/>
      <protection locked="0"/>
    </xf>
    <xf numFmtId="1" fontId="9" fillId="0" borderId="85" xfId="9" applyNumberFormat="1" applyFont="1" applyBorder="1" applyAlignment="1" applyProtection="1">
      <alignment horizontal="center" vertical="center"/>
      <protection locked="0"/>
    </xf>
    <xf numFmtId="1" fontId="9" fillId="0" borderId="86" xfId="9" applyNumberFormat="1" applyFont="1" applyBorder="1" applyAlignment="1" applyProtection="1">
      <alignment horizontal="center" vertical="center"/>
      <protection locked="0"/>
    </xf>
    <xf numFmtId="0" fontId="9" fillId="2" borderId="23" xfId="0" applyFont="1" applyFill="1" applyBorder="1" applyAlignment="1">
      <alignment horizontal="center" vertical="center"/>
    </xf>
    <xf numFmtId="169" fontId="9" fillId="0" borderId="78" xfId="10" applyNumberFormat="1" applyFont="1" applyFill="1" applyBorder="1" applyAlignment="1" applyProtection="1">
      <alignment horizontal="center" vertical="center" wrapText="1"/>
      <protection locked="0"/>
    </xf>
    <xf numFmtId="169" fontId="9" fillId="0" borderId="79" xfId="10" applyNumberFormat="1" applyFont="1" applyFill="1" applyBorder="1" applyAlignment="1" applyProtection="1">
      <alignment horizontal="center" vertical="center" wrapText="1"/>
      <protection locked="0"/>
    </xf>
    <xf numFmtId="169" fontId="9" fillId="0" borderId="80" xfId="10" applyNumberFormat="1" applyFont="1" applyFill="1" applyBorder="1" applyAlignment="1" applyProtection="1">
      <alignment horizontal="center" vertical="center" wrapText="1"/>
      <protection locked="0"/>
    </xf>
    <xf numFmtId="169" fontId="9" fillId="0" borderId="81" xfId="10" applyNumberFormat="1" applyFont="1" applyFill="1" applyBorder="1" applyAlignment="1" applyProtection="1">
      <alignment horizontal="center" vertical="center" wrapText="1"/>
      <protection locked="0"/>
    </xf>
    <xf numFmtId="169" fontId="9" fillId="0" borderId="82" xfId="10" applyNumberFormat="1" applyFont="1" applyFill="1" applyBorder="1" applyAlignment="1" applyProtection="1">
      <alignment horizontal="center" vertical="center" wrapText="1"/>
      <protection locked="0"/>
    </xf>
    <xf numFmtId="169" fontId="9" fillId="0" borderId="83" xfId="10" applyNumberFormat="1" applyFont="1" applyFill="1" applyBorder="1" applyAlignment="1" applyProtection="1">
      <alignment horizontal="center" vertical="center" wrapText="1"/>
      <protection locked="0"/>
    </xf>
    <xf numFmtId="168" fontId="9" fillId="0" borderId="78" xfId="9" applyNumberFormat="1" applyFont="1" applyFill="1" applyBorder="1" applyAlignment="1" applyProtection="1">
      <alignment horizontal="center" vertical="center"/>
      <protection locked="0"/>
    </xf>
    <xf numFmtId="168" fontId="9" fillId="0" borderId="79" xfId="9" applyNumberFormat="1" applyFont="1" applyFill="1" applyBorder="1" applyAlignment="1" applyProtection="1">
      <alignment horizontal="center" vertical="center"/>
      <protection locked="0"/>
    </xf>
    <xf numFmtId="168" fontId="9" fillId="0" borderId="80" xfId="9" applyNumberFormat="1" applyFont="1" applyFill="1" applyBorder="1" applyAlignment="1" applyProtection="1">
      <alignment horizontal="center" vertical="center"/>
      <protection locked="0"/>
    </xf>
    <xf numFmtId="168" fontId="9" fillId="0" borderId="81" xfId="9" applyNumberFormat="1" applyFont="1" applyFill="1" applyBorder="1" applyAlignment="1" applyProtection="1">
      <alignment horizontal="center" vertical="center"/>
      <protection locked="0"/>
    </xf>
    <xf numFmtId="168" fontId="9" fillId="0" borderId="82" xfId="9" applyNumberFormat="1" applyFont="1" applyFill="1" applyBorder="1" applyAlignment="1" applyProtection="1">
      <alignment horizontal="center" vertical="center"/>
      <protection locked="0"/>
    </xf>
    <xf numFmtId="168" fontId="9" fillId="0" borderId="83" xfId="9" applyNumberFormat="1" applyFont="1" applyFill="1" applyBorder="1" applyAlignment="1" applyProtection="1">
      <alignment horizontal="center" vertical="center"/>
      <protection locked="0"/>
    </xf>
    <xf numFmtId="0" fontId="9" fillId="2" borderId="117" xfId="0" applyFont="1" applyFill="1" applyBorder="1" applyAlignment="1">
      <alignment horizontal="center" vertical="center" wrapText="1"/>
    </xf>
    <xf numFmtId="0" fontId="9" fillId="2" borderId="64" xfId="0" applyFont="1" applyFill="1" applyBorder="1" applyAlignment="1">
      <alignment horizontal="center" vertical="center" wrapText="1"/>
    </xf>
    <xf numFmtId="0" fontId="9" fillId="2" borderId="0" xfId="0" applyFont="1" applyFill="1" applyAlignment="1">
      <alignment horizontal="center" vertical="center" wrapText="1"/>
    </xf>
    <xf numFmtId="0" fontId="12" fillId="0" borderId="78" xfId="0" applyFont="1" applyBorder="1" applyAlignment="1" applyProtection="1">
      <alignment horizontal="center" vertical="center"/>
      <protection locked="0"/>
    </xf>
    <xf numFmtId="0" fontId="12" fillId="0" borderId="79" xfId="0" applyFont="1" applyBorder="1" applyAlignment="1" applyProtection="1">
      <alignment horizontal="center" vertical="center"/>
      <protection locked="0"/>
    </xf>
    <xf numFmtId="0" fontId="12" fillId="0" borderId="80" xfId="0" applyFont="1" applyBorder="1" applyAlignment="1" applyProtection="1">
      <alignment horizontal="center" vertical="center"/>
      <protection locked="0"/>
    </xf>
    <xf numFmtId="0" fontId="12" fillId="0" borderId="77" xfId="0" applyFont="1" applyBorder="1" applyAlignment="1" applyProtection="1">
      <alignment horizontal="center" vertical="center"/>
      <protection locked="0"/>
    </xf>
    <xf numFmtId="0" fontId="12" fillId="0" borderId="0" xfId="0" applyFont="1" applyAlignment="1" applyProtection="1">
      <alignment horizontal="center" vertical="center"/>
      <protection locked="0"/>
    </xf>
    <xf numFmtId="0" fontId="12" fillId="0" borderId="88" xfId="0" applyFont="1" applyBorder="1" applyAlignment="1" applyProtection="1">
      <alignment horizontal="center" vertical="center"/>
      <protection locked="0"/>
    </xf>
    <xf numFmtId="0" fontId="9" fillId="2" borderId="77" xfId="0" applyFont="1" applyFill="1" applyBorder="1" applyAlignment="1">
      <alignment horizontal="left" vertical="center" wrapText="1"/>
    </xf>
    <xf numFmtId="0" fontId="9" fillId="0" borderId="201" xfId="0" applyFont="1" applyBorder="1" applyAlignment="1" applyProtection="1">
      <alignment horizontal="center" vertical="center" wrapText="1"/>
      <protection locked="0"/>
    </xf>
    <xf numFmtId="0" fontId="9" fillId="0" borderId="202" xfId="0" applyFont="1" applyBorder="1" applyAlignment="1" applyProtection="1">
      <alignment horizontal="center" vertical="center" wrapText="1"/>
      <protection locked="0"/>
    </xf>
    <xf numFmtId="0" fontId="9" fillId="0" borderId="203" xfId="0" applyFont="1" applyBorder="1" applyAlignment="1" applyProtection="1">
      <alignment horizontal="center" vertical="center" wrapText="1"/>
      <protection locked="0"/>
    </xf>
    <xf numFmtId="0" fontId="9" fillId="2" borderId="205" xfId="0" applyFont="1" applyFill="1" applyBorder="1" applyAlignment="1">
      <alignment horizontal="center" vertical="center" wrapText="1"/>
    </xf>
    <xf numFmtId="0" fontId="9" fillId="2" borderId="206" xfId="0" applyFont="1" applyFill="1" applyBorder="1" applyAlignment="1">
      <alignment horizontal="center" vertical="center" wrapText="1"/>
    </xf>
    <xf numFmtId="0" fontId="9" fillId="2" borderId="207" xfId="0" applyFont="1" applyFill="1" applyBorder="1" applyAlignment="1">
      <alignment horizontal="center" vertical="center" wrapText="1"/>
    </xf>
    <xf numFmtId="0" fontId="9" fillId="2" borderId="208" xfId="0" applyFont="1" applyFill="1" applyBorder="1" applyAlignment="1">
      <alignment horizontal="center" vertical="center" wrapText="1"/>
    </xf>
    <xf numFmtId="0" fontId="10" fillId="0" borderId="59" xfId="0" applyFont="1" applyBorder="1" applyAlignment="1" applyProtection="1">
      <alignment horizontal="center" vertical="center"/>
      <protection locked="0"/>
    </xf>
    <xf numFmtId="0" fontId="10" fillId="0" borderId="60" xfId="0" applyFont="1" applyBorder="1" applyAlignment="1" applyProtection="1">
      <alignment horizontal="center" vertical="center"/>
      <protection locked="0"/>
    </xf>
    <xf numFmtId="0" fontId="10" fillId="0" borderId="198" xfId="0" applyFont="1" applyBorder="1" applyAlignment="1" applyProtection="1">
      <alignment horizontal="center" vertical="center"/>
      <protection locked="0"/>
    </xf>
    <xf numFmtId="0" fontId="9" fillId="0" borderId="136" xfId="0" applyFont="1" applyBorder="1" applyAlignment="1" applyProtection="1">
      <alignment horizontal="center" vertical="center"/>
      <protection locked="0"/>
    </xf>
    <xf numFmtId="0" fontId="9" fillId="0" borderId="137" xfId="0" applyFont="1" applyBorder="1" applyAlignment="1" applyProtection="1">
      <alignment horizontal="center" vertical="center"/>
      <protection locked="0"/>
    </xf>
    <xf numFmtId="0" fontId="9" fillId="5" borderId="24" xfId="0" applyFont="1" applyFill="1" applyBorder="1" applyAlignment="1">
      <alignment horizontal="center" vertical="center"/>
    </xf>
    <xf numFmtId="0" fontId="10" fillId="2" borderId="10" xfId="0" applyFont="1" applyFill="1" applyBorder="1" applyAlignment="1">
      <alignment horizontal="center" vertical="center"/>
    </xf>
    <xf numFmtId="0" fontId="9" fillId="2" borderId="10" xfId="0" applyFont="1" applyFill="1" applyBorder="1" applyAlignment="1">
      <alignment horizontal="center" vertical="center"/>
    </xf>
    <xf numFmtId="0" fontId="9" fillId="2" borderId="21" xfId="0" applyFont="1" applyFill="1" applyBorder="1" applyAlignment="1">
      <alignment horizontal="center" vertical="center"/>
    </xf>
    <xf numFmtId="0" fontId="9" fillId="5" borderId="20" xfId="0" applyFont="1" applyFill="1" applyBorder="1" applyAlignment="1">
      <alignment horizontal="center" vertical="center"/>
    </xf>
    <xf numFmtId="0" fontId="9" fillId="5" borderId="10" xfId="0" applyFont="1" applyFill="1" applyBorder="1" applyAlignment="1">
      <alignment horizontal="center" vertical="center"/>
    </xf>
    <xf numFmtId="0" fontId="9" fillId="5" borderId="21" xfId="0" applyFont="1" applyFill="1" applyBorder="1" applyAlignment="1">
      <alignment horizontal="center" vertical="center"/>
    </xf>
    <xf numFmtId="168" fontId="9" fillId="0" borderId="121" xfId="9" applyNumberFormat="1" applyFont="1" applyBorder="1" applyAlignment="1" applyProtection="1">
      <alignment horizontal="center" vertical="center"/>
      <protection locked="0"/>
    </xf>
    <xf numFmtId="168" fontId="9" fillId="0" borderId="104" xfId="9" applyNumberFormat="1" applyFont="1" applyBorder="1" applyAlignment="1" applyProtection="1">
      <alignment horizontal="center" vertical="center"/>
      <protection locked="0"/>
    </xf>
    <xf numFmtId="0" fontId="9" fillId="2" borderId="88"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106" xfId="0" applyFont="1" applyFill="1" applyBorder="1" applyAlignment="1">
      <alignment horizontal="center" vertical="center" wrapText="1"/>
    </xf>
    <xf numFmtId="168" fontId="9" fillId="0" borderId="75" xfId="9" applyNumberFormat="1" applyFont="1" applyFill="1" applyBorder="1" applyAlignment="1" applyProtection="1">
      <alignment horizontal="center" vertical="center"/>
      <protection locked="0"/>
    </xf>
    <xf numFmtId="168" fontId="9" fillId="0" borderId="101" xfId="9" applyNumberFormat="1" applyFont="1" applyFill="1" applyBorder="1" applyAlignment="1" applyProtection="1">
      <alignment horizontal="center" vertical="center"/>
      <protection locked="0"/>
    </xf>
    <xf numFmtId="168" fontId="9" fillId="0" borderId="76" xfId="9" applyNumberFormat="1" applyFont="1" applyFill="1" applyBorder="1" applyAlignment="1" applyProtection="1">
      <alignment horizontal="center" vertical="center"/>
      <protection locked="0"/>
    </xf>
    <xf numFmtId="168" fontId="9" fillId="0" borderId="102" xfId="9" applyNumberFormat="1" applyFont="1" applyFill="1" applyBorder="1" applyAlignment="1" applyProtection="1">
      <alignment horizontal="center" vertical="center"/>
      <protection locked="0"/>
    </xf>
    <xf numFmtId="0" fontId="9" fillId="2" borderId="88" xfId="0" applyFont="1" applyFill="1" applyBorder="1" applyAlignment="1">
      <alignment horizontal="center" vertical="center"/>
    </xf>
    <xf numFmtId="0" fontId="9" fillId="2" borderId="44" xfId="0" applyFont="1" applyFill="1" applyBorder="1" applyAlignment="1">
      <alignment horizontal="center" vertical="center"/>
    </xf>
    <xf numFmtId="0" fontId="9" fillId="2" borderId="106" xfId="0" applyFont="1" applyFill="1" applyBorder="1" applyAlignment="1">
      <alignment horizontal="center" vertical="center"/>
    </xf>
    <xf numFmtId="0" fontId="10" fillId="0" borderId="51" xfId="0" applyFont="1" applyBorder="1" applyAlignment="1" applyProtection="1">
      <alignment horizontal="center" vertical="center"/>
      <protection locked="0"/>
    </xf>
    <xf numFmtId="0" fontId="10" fillId="0" borderId="52" xfId="0" applyFont="1" applyBorder="1" applyAlignment="1" applyProtection="1">
      <alignment horizontal="center" vertical="center"/>
      <protection locked="0"/>
    </xf>
    <xf numFmtId="0" fontId="10" fillId="0" borderId="91" xfId="0" applyFont="1" applyBorder="1" applyAlignment="1" applyProtection="1">
      <alignment horizontal="center" vertical="center"/>
      <protection locked="0"/>
    </xf>
    <xf numFmtId="0" fontId="10" fillId="2" borderId="0" xfId="0" applyFont="1" applyFill="1" applyAlignment="1">
      <alignment horizontal="left" vertical="center" wrapText="1"/>
    </xf>
    <xf numFmtId="0" fontId="10" fillId="2" borderId="19" xfId="0" applyFont="1" applyFill="1" applyBorder="1" applyAlignment="1">
      <alignment horizontal="left" vertical="center" wrapText="1"/>
    </xf>
    <xf numFmtId="169" fontId="9" fillId="0" borderId="77" xfId="10" applyNumberFormat="1" applyFont="1" applyBorder="1" applyAlignment="1" applyProtection="1">
      <alignment horizontal="center" vertical="center" wrapText="1"/>
      <protection locked="0"/>
    </xf>
    <xf numFmtId="169" fontId="9" fillId="0" borderId="0" xfId="10" applyNumberFormat="1" applyFont="1" applyBorder="1" applyAlignment="1" applyProtection="1">
      <alignment horizontal="center" vertical="center" wrapText="1"/>
      <protection locked="0"/>
    </xf>
    <xf numFmtId="169" fontId="9" fillId="0" borderId="88" xfId="10" applyNumberFormat="1" applyFont="1" applyBorder="1" applyAlignment="1" applyProtection="1">
      <alignment horizontal="center" vertical="center" wrapText="1"/>
      <protection locked="0"/>
    </xf>
    <xf numFmtId="169" fontId="9" fillId="0" borderId="81" xfId="10" applyNumberFormat="1" applyFont="1" applyBorder="1" applyAlignment="1" applyProtection="1">
      <alignment horizontal="center" vertical="center" wrapText="1"/>
      <protection locked="0"/>
    </xf>
    <xf numFmtId="169" fontId="9" fillId="0" borderId="82" xfId="10" applyNumberFormat="1" applyFont="1" applyBorder="1" applyAlignment="1" applyProtection="1">
      <alignment horizontal="center" vertical="center" wrapText="1"/>
      <protection locked="0"/>
    </xf>
    <xf numFmtId="169" fontId="9" fillId="0" borderId="83" xfId="10" applyNumberFormat="1" applyFont="1" applyBorder="1" applyAlignment="1" applyProtection="1">
      <alignment horizontal="center" vertical="center" wrapText="1"/>
      <protection locked="0"/>
    </xf>
    <xf numFmtId="168" fontId="9" fillId="0" borderId="77" xfId="9" applyNumberFormat="1" applyFont="1" applyBorder="1" applyAlignment="1" applyProtection="1">
      <alignment horizontal="center" vertical="center" wrapText="1"/>
      <protection locked="0"/>
    </xf>
    <xf numFmtId="168" fontId="9" fillId="0" borderId="0" xfId="9" applyNumberFormat="1" applyFont="1" applyBorder="1" applyAlignment="1" applyProtection="1">
      <alignment horizontal="center" vertical="center" wrapText="1"/>
      <protection locked="0"/>
    </xf>
    <xf numFmtId="168" fontId="9" fillId="0" borderId="88" xfId="9" applyNumberFormat="1" applyFont="1" applyBorder="1" applyAlignment="1" applyProtection="1">
      <alignment horizontal="center" vertical="center" wrapText="1"/>
      <protection locked="0"/>
    </xf>
    <xf numFmtId="168" fontId="9" fillId="0" borderId="81" xfId="9" applyNumberFormat="1" applyFont="1" applyBorder="1" applyAlignment="1" applyProtection="1">
      <alignment horizontal="center" vertical="center" wrapText="1"/>
      <protection locked="0"/>
    </xf>
    <xf numFmtId="168" fontId="9" fillId="0" borderId="82" xfId="9" applyNumberFormat="1" applyFont="1" applyBorder="1" applyAlignment="1" applyProtection="1">
      <alignment horizontal="center" vertical="center" wrapText="1"/>
      <protection locked="0"/>
    </xf>
    <xf numFmtId="168" fontId="9" fillId="0" borderId="83" xfId="9" applyNumberFormat="1" applyFont="1" applyBorder="1" applyAlignment="1" applyProtection="1">
      <alignment horizontal="center" vertical="center" wrapText="1"/>
      <protection locked="0"/>
    </xf>
    <xf numFmtId="0" fontId="9" fillId="2" borderId="107" xfId="0" applyFont="1" applyFill="1" applyBorder="1" applyAlignment="1">
      <alignment horizontal="center" vertical="center"/>
    </xf>
    <xf numFmtId="0" fontId="9" fillId="2" borderId="100" xfId="0" applyFont="1" applyFill="1" applyBorder="1" applyAlignment="1">
      <alignment horizontal="center" vertical="center"/>
    </xf>
    <xf numFmtId="0" fontId="9" fillId="0" borderId="24" xfId="0" applyFont="1" applyBorder="1" applyAlignment="1">
      <alignment horizontal="left" vertical="center" wrapText="1"/>
    </xf>
    <xf numFmtId="0" fontId="9" fillId="0" borderId="20" xfId="0" applyFont="1" applyBorder="1" applyAlignment="1">
      <alignment horizontal="left" vertical="center" wrapText="1"/>
    </xf>
    <xf numFmtId="0" fontId="9" fillId="0" borderId="105" xfId="0" applyFont="1" applyBorder="1" applyAlignment="1">
      <alignment horizontal="left" vertical="center" wrapText="1"/>
    </xf>
    <xf numFmtId="0" fontId="9" fillId="0" borderId="25" xfId="0" applyFont="1" applyBorder="1" applyAlignment="1">
      <alignment horizontal="left" vertical="center" wrapText="1"/>
    </xf>
    <xf numFmtId="0" fontId="9" fillId="0" borderId="22" xfId="0" applyFont="1" applyBorder="1" applyAlignment="1">
      <alignment horizontal="left" vertical="center" wrapText="1"/>
    </xf>
    <xf numFmtId="0" fontId="9" fillId="0" borderId="77"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88" xfId="0" applyFont="1" applyBorder="1" applyAlignment="1" applyProtection="1">
      <alignment horizontal="center" vertical="center"/>
      <protection locked="0"/>
    </xf>
    <xf numFmtId="0" fontId="9" fillId="0" borderId="81" xfId="0" applyFont="1" applyBorder="1" applyAlignment="1" applyProtection="1">
      <alignment horizontal="center" vertical="center"/>
      <protection locked="0"/>
    </xf>
    <xf numFmtId="0" fontId="9" fillId="0" borderId="82" xfId="0" applyFont="1" applyBorder="1" applyAlignment="1" applyProtection="1">
      <alignment horizontal="center" vertical="center"/>
      <protection locked="0"/>
    </xf>
    <xf numFmtId="0" fontId="9" fillId="0" borderId="83" xfId="0" applyFont="1" applyBorder="1" applyAlignment="1" applyProtection="1">
      <alignment horizontal="center" vertical="center"/>
      <protection locked="0"/>
    </xf>
    <xf numFmtId="0" fontId="9" fillId="2" borderId="78" xfId="0" applyFont="1" applyFill="1" applyBorder="1" applyAlignment="1">
      <alignment horizontal="center" vertical="center" wrapText="1"/>
    </xf>
    <xf numFmtId="0" fontId="9" fillId="2" borderId="81" xfId="0" applyFont="1" applyFill="1" applyBorder="1" applyAlignment="1">
      <alignment horizontal="center" vertical="center" wrapText="1"/>
    </xf>
    <xf numFmtId="0" fontId="9" fillId="2" borderId="82" xfId="0" applyFont="1" applyFill="1" applyBorder="1" applyAlignment="1">
      <alignment horizontal="center" vertical="center" wrapText="1"/>
    </xf>
    <xf numFmtId="0" fontId="12" fillId="0" borderId="81" xfId="0" applyFont="1" applyBorder="1" applyAlignment="1" applyProtection="1">
      <alignment horizontal="center" vertical="center"/>
      <protection locked="0"/>
    </xf>
    <xf numFmtId="0" fontId="12" fillId="0" borderId="82" xfId="0" applyFont="1" applyBorder="1" applyAlignment="1" applyProtection="1">
      <alignment horizontal="center" vertical="center"/>
      <protection locked="0"/>
    </xf>
    <xf numFmtId="0" fontId="12" fillId="0" borderId="83" xfId="0" applyFont="1" applyBorder="1" applyAlignment="1" applyProtection="1">
      <alignment horizontal="center" vertical="center"/>
      <protection locked="0"/>
    </xf>
    <xf numFmtId="0" fontId="11" fillId="0" borderId="0" xfId="0" applyFont="1" applyAlignment="1">
      <alignment horizontal="center"/>
    </xf>
    <xf numFmtId="0" fontId="10" fillId="2" borderId="57" xfId="0" applyFont="1" applyFill="1" applyBorder="1" applyAlignment="1">
      <alignment horizontal="center" vertical="center" wrapText="1"/>
    </xf>
    <xf numFmtId="0" fontId="10" fillId="0" borderId="22" xfId="0" applyFont="1" applyBorder="1" applyAlignment="1">
      <alignment horizontal="center" vertical="center"/>
    </xf>
    <xf numFmtId="0" fontId="10" fillId="0" borderId="23" xfId="0" applyFont="1" applyBorder="1" applyAlignment="1">
      <alignment horizontal="center" vertical="center"/>
    </xf>
    <xf numFmtId="0" fontId="10" fillId="0" borderId="0" xfId="0" applyFont="1" applyAlignment="1">
      <alignment horizontal="center" vertical="center"/>
    </xf>
    <xf numFmtId="0" fontId="10" fillId="0" borderId="19" xfId="0" applyFont="1" applyBorder="1" applyAlignment="1">
      <alignment horizontal="center" vertical="center"/>
    </xf>
    <xf numFmtId="0" fontId="9" fillId="5" borderId="97" xfId="0" applyFont="1" applyFill="1" applyBorder="1" applyAlignment="1">
      <alignment horizontal="center" vertical="center"/>
    </xf>
    <xf numFmtId="0" fontId="9" fillId="5" borderId="96" xfId="0" applyFont="1" applyFill="1" applyBorder="1" applyAlignment="1">
      <alignment horizontal="center" vertical="center"/>
    </xf>
    <xf numFmtId="0" fontId="9" fillId="5" borderId="98" xfId="0" applyFont="1" applyFill="1" applyBorder="1" applyAlignment="1">
      <alignment horizontal="center" vertical="center"/>
    </xf>
    <xf numFmtId="0" fontId="10" fillId="0" borderId="8" xfId="0" applyFont="1" applyBorder="1" applyAlignment="1" applyProtection="1">
      <alignment vertical="center"/>
      <protection locked="0"/>
    </xf>
    <xf numFmtId="0" fontId="10" fillId="0" borderId="9" xfId="0" applyFont="1" applyBorder="1" applyAlignment="1" applyProtection="1">
      <alignment vertical="center"/>
      <protection locked="0"/>
    </xf>
    <xf numFmtId="0" fontId="10" fillId="0" borderId="27" xfId="0" applyFont="1" applyBorder="1" applyAlignment="1" applyProtection="1">
      <alignment vertical="center"/>
      <protection locked="0"/>
    </xf>
    <xf numFmtId="0" fontId="10" fillId="2" borderId="0" xfId="0" applyFont="1" applyFill="1" applyAlignment="1">
      <alignment horizontal="center" vertical="center"/>
    </xf>
    <xf numFmtId="0" fontId="10" fillId="0" borderId="8" xfId="0" applyFont="1" applyBorder="1" applyAlignment="1" applyProtection="1">
      <alignment horizontal="center" vertical="center"/>
      <protection locked="0"/>
    </xf>
    <xf numFmtId="0" fontId="10" fillId="0" borderId="27" xfId="0" applyFont="1" applyBorder="1" applyAlignment="1" applyProtection="1">
      <alignment horizontal="center" vertical="center"/>
      <protection locked="0"/>
    </xf>
    <xf numFmtId="0" fontId="10" fillId="0" borderId="84" xfId="0" applyFont="1" applyBorder="1" applyAlignment="1">
      <alignment horizontal="left" vertical="center"/>
    </xf>
    <xf numFmtId="0" fontId="10" fillId="0" borderId="85" xfId="0" applyFont="1" applyBorder="1" applyAlignment="1">
      <alignment horizontal="left" vertical="center"/>
    </xf>
    <xf numFmtId="0" fontId="10" fillId="0" borderId="86" xfId="0" applyFont="1" applyBorder="1" applyAlignment="1">
      <alignment horizontal="left"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86" xfId="0" applyFont="1" applyBorder="1" applyAlignment="1">
      <alignment horizontal="center" vertical="center"/>
    </xf>
    <xf numFmtId="0" fontId="17" fillId="0" borderId="8" xfId="0" quotePrefix="1" applyFont="1" applyBorder="1" applyAlignment="1" applyProtection="1">
      <alignment horizontal="center" vertical="center"/>
      <protection locked="0"/>
    </xf>
    <xf numFmtId="0" fontId="17" fillId="0" borderId="9" xfId="0" applyFont="1" applyBorder="1" applyAlignment="1" applyProtection="1">
      <alignment horizontal="center" vertical="center"/>
      <protection locked="0"/>
    </xf>
    <xf numFmtId="0" fontId="17" fillId="0" borderId="27" xfId="0" applyFont="1" applyBorder="1" applyAlignment="1" applyProtection="1">
      <alignment horizontal="center" vertical="center"/>
      <protection locked="0"/>
    </xf>
    <xf numFmtId="1" fontId="10" fillId="0" borderId="117" xfId="0" applyNumberFormat="1" applyFont="1" applyBorder="1" applyAlignment="1" applyProtection="1">
      <alignment horizontal="center" vertical="center"/>
      <protection locked="0"/>
    </xf>
    <xf numFmtId="1" fontId="10" fillId="0" borderId="79" xfId="0" applyNumberFormat="1" applyFont="1" applyBorder="1" applyAlignment="1" applyProtection="1">
      <alignment horizontal="center" vertical="center"/>
      <protection locked="0"/>
    </xf>
    <xf numFmtId="1" fontId="10" fillId="0" borderId="138" xfId="0" applyNumberFormat="1" applyFont="1" applyBorder="1" applyAlignment="1" applyProtection="1">
      <alignment horizontal="center" vertical="center"/>
      <protection locked="0"/>
    </xf>
    <xf numFmtId="0" fontId="10" fillId="2" borderId="21" xfId="0" applyFont="1" applyFill="1" applyBorder="1" applyAlignment="1">
      <alignment horizontal="left" vertical="center"/>
    </xf>
    <xf numFmtId="0" fontId="10" fillId="2" borderId="24" xfId="0" applyFont="1" applyFill="1" applyBorder="1" applyAlignment="1">
      <alignment horizontal="left" vertical="center"/>
    </xf>
    <xf numFmtId="0" fontId="10" fillId="2" borderId="20" xfId="0" applyFont="1" applyFill="1" applyBorder="1" applyAlignment="1">
      <alignment horizontal="left" vertical="center"/>
    </xf>
    <xf numFmtId="0" fontId="9" fillId="2" borderId="45" xfId="0" applyFont="1" applyFill="1" applyBorder="1" applyAlignment="1">
      <alignment horizontal="left" vertical="center"/>
    </xf>
    <xf numFmtId="0" fontId="9" fillId="2" borderId="20" xfId="0" applyFont="1" applyFill="1" applyBorder="1" applyAlignment="1">
      <alignment horizontal="left" vertical="center"/>
    </xf>
    <xf numFmtId="0" fontId="9" fillId="2" borderId="10" xfId="0" applyFont="1" applyFill="1" applyBorder="1" applyAlignment="1">
      <alignment horizontal="left" vertical="center"/>
    </xf>
    <xf numFmtId="0" fontId="10" fillId="0" borderId="77" xfId="0" applyFont="1" applyBorder="1" applyAlignment="1" applyProtection="1">
      <alignment horizontal="center" vertical="center"/>
      <protection locked="0"/>
    </xf>
    <xf numFmtId="0" fontId="10" fillId="0" borderId="88" xfId="0" applyFont="1" applyBorder="1" applyAlignment="1" applyProtection="1">
      <alignment horizontal="center" vertical="center"/>
      <protection locked="0"/>
    </xf>
    <xf numFmtId="1" fontId="10" fillId="0" borderId="81" xfId="9" applyNumberFormat="1" applyFont="1" applyFill="1" applyBorder="1" applyAlignment="1" applyProtection="1">
      <alignment horizontal="center" vertical="center"/>
      <protection locked="0"/>
    </xf>
    <xf numFmtId="1" fontId="10" fillId="0" borderId="82" xfId="9" applyNumberFormat="1" applyFont="1" applyFill="1" applyBorder="1" applyAlignment="1" applyProtection="1">
      <alignment horizontal="center" vertical="center"/>
      <protection locked="0"/>
    </xf>
    <xf numFmtId="1" fontId="10" fillId="0" borderId="83" xfId="9" applyNumberFormat="1" applyFont="1" applyFill="1" applyBorder="1" applyAlignment="1" applyProtection="1">
      <alignment horizontal="center" vertical="center"/>
      <protection locked="0"/>
    </xf>
    <xf numFmtId="0" fontId="69" fillId="0" borderId="60" xfId="0" applyFont="1" applyBorder="1" applyAlignment="1">
      <alignment horizontal="right"/>
    </xf>
    <xf numFmtId="0" fontId="10" fillId="0" borderId="212" xfId="0" applyFont="1" applyBorder="1" applyAlignment="1" applyProtection="1">
      <alignment horizontal="center" vertical="center"/>
      <protection locked="0"/>
    </xf>
    <xf numFmtId="0" fontId="10" fillId="0" borderId="213" xfId="0" applyFont="1" applyBorder="1" applyAlignment="1" applyProtection="1">
      <alignment horizontal="center" vertical="center"/>
      <protection locked="0"/>
    </xf>
    <xf numFmtId="0" fontId="10" fillId="0" borderId="214" xfId="0" applyFont="1" applyBorder="1" applyAlignment="1" applyProtection="1">
      <alignment horizontal="center" vertical="center"/>
      <protection locked="0"/>
    </xf>
    <xf numFmtId="0" fontId="10" fillId="2" borderId="26" xfId="0" applyFont="1" applyFill="1" applyBorder="1" applyAlignment="1">
      <alignment horizontal="left" vertical="center"/>
    </xf>
    <xf numFmtId="0" fontId="10" fillId="2" borderId="25" xfId="0" applyFont="1" applyFill="1" applyBorder="1" applyAlignment="1">
      <alignment horizontal="left" vertical="center"/>
    </xf>
    <xf numFmtId="0" fontId="10" fillId="2" borderId="22" xfId="0" applyFont="1" applyFill="1" applyBorder="1" applyAlignment="1">
      <alignment horizontal="left" vertical="center"/>
    </xf>
    <xf numFmtId="0" fontId="9" fillId="2" borderId="195" xfId="0" applyFont="1" applyFill="1" applyBorder="1" applyAlignment="1">
      <alignment horizontal="left" vertical="center" wrapText="1"/>
    </xf>
    <xf numFmtId="0" fontId="9" fillId="2" borderId="82" xfId="0" applyFont="1" applyFill="1" applyBorder="1" applyAlignment="1">
      <alignment horizontal="left" vertical="center" wrapText="1"/>
    </xf>
    <xf numFmtId="0" fontId="9" fillId="2" borderId="196" xfId="0" applyFont="1" applyFill="1" applyBorder="1" applyAlignment="1">
      <alignment horizontal="left" vertical="center" wrapText="1"/>
    </xf>
    <xf numFmtId="0" fontId="9" fillId="2" borderId="84" xfId="0" applyFont="1" applyFill="1" applyBorder="1" applyAlignment="1">
      <alignment horizontal="center" vertical="center"/>
    </xf>
    <xf numFmtId="0" fontId="9" fillId="2" borderId="85" xfId="0" applyFont="1" applyFill="1" applyBorder="1" applyAlignment="1">
      <alignment horizontal="center" vertical="center"/>
    </xf>
    <xf numFmtId="0" fontId="9" fillId="2" borderId="86" xfId="0" applyFont="1" applyFill="1" applyBorder="1" applyAlignment="1">
      <alignment horizontal="center" vertical="center"/>
    </xf>
    <xf numFmtId="0" fontId="9" fillId="0" borderId="209" xfId="0" applyFont="1" applyBorder="1" applyAlignment="1" applyProtection="1">
      <alignment horizontal="center" vertical="center"/>
      <protection locked="0"/>
    </xf>
    <xf numFmtId="0" fontId="9" fillId="0" borderId="210" xfId="0" applyFont="1" applyBorder="1" applyAlignment="1" applyProtection="1">
      <alignment horizontal="center" vertical="center"/>
      <protection locked="0"/>
    </xf>
    <xf numFmtId="0" fontId="9" fillId="0" borderId="211" xfId="0" applyFont="1" applyBorder="1" applyAlignment="1" applyProtection="1">
      <alignment horizontal="center" vertical="center"/>
      <protection locked="0"/>
    </xf>
    <xf numFmtId="0" fontId="9" fillId="2" borderId="64" xfId="0" applyFont="1" applyFill="1" applyBorder="1" applyAlignment="1">
      <alignment horizontal="center" vertical="center"/>
    </xf>
    <xf numFmtId="1" fontId="9" fillId="0" borderId="81" xfId="9" applyNumberFormat="1" applyFont="1" applyBorder="1" applyAlignment="1" applyProtection="1">
      <alignment horizontal="center" vertical="center"/>
      <protection locked="0"/>
    </xf>
    <xf numFmtId="1" fontId="9" fillId="0" borderId="82" xfId="9" applyNumberFormat="1" applyFont="1" applyBorder="1" applyAlignment="1" applyProtection="1">
      <alignment horizontal="center" vertical="center"/>
      <protection locked="0"/>
    </xf>
    <xf numFmtId="1" fontId="9" fillId="0" borderId="83" xfId="9" applyNumberFormat="1" applyFont="1" applyBorder="1" applyAlignment="1" applyProtection="1">
      <alignment horizontal="center" vertical="center"/>
      <protection locked="0"/>
    </xf>
    <xf numFmtId="0" fontId="9" fillId="0" borderId="79" xfId="0" applyFont="1" applyBorder="1" applyAlignment="1" applyProtection="1">
      <alignment horizontal="center" vertical="center"/>
      <protection locked="0"/>
    </xf>
    <xf numFmtId="0" fontId="9" fillId="0" borderId="204" xfId="0" applyFont="1" applyBorder="1" applyAlignment="1" applyProtection="1">
      <alignment horizontal="center" vertical="center"/>
      <protection locked="0"/>
    </xf>
    <xf numFmtId="0" fontId="9" fillId="0" borderId="199" xfId="0" applyFont="1" applyBorder="1" applyAlignment="1" applyProtection="1">
      <alignment horizontal="center" vertical="center"/>
      <protection locked="0"/>
    </xf>
    <xf numFmtId="0" fontId="9" fillId="0" borderId="200" xfId="0" applyFont="1" applyBorder="1" applyAlignment="1" applyProtection="1">
      <alignment horizontal="center" vertical="center"/>
      <protection locked="0"/>
    </xf>
    <xf numFmtId="0" fontId="10" fillId="2" borderId="13" xfId="0" applyFont="1" applyFill="1" applyBorder="1" applyAlignment="1">
      <alignment horizontal="left" vertical="center" wrapText="1"/>
    </xf>
    <xf numFmtId="168" fontId="9" fillId="0" borderId="115" xfId="9" applyNumberFormat="1" applyFont="1" applyFill="1" applyBorder="1" applyAlignment="1" applyProtection="1">
      <alignment horizontal="center" vertical="center"/>
      <protection locked="0"/>
    </xf>
    <xf numFmtId="168" fontId="9" fillId="0" borderId="116" xfId="9" applyNumberFormat="1" applyFont="1" applyFill="1" applyBorder="1" applyAlignment="1" applyProtection="1">
      <alignment horizontal="center" vertical="center"/>
      <protection locked="0"/>
    </xf>
    <xf numFmtId="168" fontId="9" fillId="0" borderId="119" xfId="9" applyNumberFormat="1" applyFont="1" applyFill="1" applyBorder="1" applyAlignment="1" applyProtection="1">
      <alignment horizontal="center" vertical="center"/>
      <protection locked="0"/>
    </xf>
    <xf numFmtId="168" fontId="9" fillId="0" borderId="120" xfId="9" applyNumberFormat="1" applyFont="1" applyFill="1" applyBorder="1" applyAlignment="1" applyProtection="1">
      <alignment horizontal="center" vertical="center"/>
      <protection locked="0"/>
    </xf>
    <xf numFmtId="0" fontId="9" fillId="2" borderId="21"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9" fillId="2" borderId="26" xfId="0" applyFont="1" applyFill="1" applyBorder="1" applyAlignment="1">
      <alignment horizontal="center" vertical="center" wrapText="1"/>
    </xf>
    <xf numFmtId="0" fontId="9" fillId="2" borderId="25" xfId="0" applyFont="1" applyFill="1" applyBorder="1" applyAlignment="1">
      <alignment horizontal="center" vertical="center" wrapText="1"/>
    </xf>
    <xf numFmtId="0" fontId="9" fillId="2" borderId="22" xfId="0" applyFont="1" applyFill="1" applyBorder="1" applyAlignment="1">
      <alignment horizontal="center" vertical="center" wrapText="1"/>
    </xf>
    <xf numFmtId="0" fontId="9" fillId="2" borderId="24" xfId="0" applyFont="1" applyFill="1" applyBorder="1" applyAlignment="1">
      <alignment horizontal="left" vertical="center" wrapText="1"/>
    </xf>
    <xf numFmtId="0" fontId="9" fillId="2" borderId="25" xfId="0" applyFont="1" applyFill="1" applyBorder="1" applyAlignment="1">
      <alignment horizontal="left" vertical="center" wrapText="1"/>
    </xf>
    <xf numFmtId="0" fontId="9" fillId="2" borderId="22" xfId="0" applyFont="1" applyFill="1" applyBorder="1" applyAlignment="1">
      <alignment horizontal="left" vertical="center" wrapText="1"/>
    </xf>
    <xf numFmtId="0" fontId="9" fillId="0" borderId="114" xfId="0" applyFont="1" applyBorder="1" applyAlignment="1" applyProtection="1">
      <alignment horizontal="center" vertical="center"/>
      <protection locked="0"/>
    </xf>
    <xf numFmtId="0" fontId="9" fillId="0" borderId="118" xfId="0" applyFont="1" applyBorder="1" applyAlignment="1" applyProtection="1">
      <alignment horizontal="center" vertical="center"/>
      <protection locked="0"/>
    </xf>
    <xf numFmtId="0" fontId="10" fillId="2" borderId="20" xfId="0" applyFont="1" applyFill="1" applyBorder="1" applyAlignment="1">
      <alignment horizontal="center" vertical="center"/>
    </xf>
    <xf numFmtId="0" fontId="10" fillId="2" borderId="21" xfId="0" applyFont="1" applyFill="1" applyBorder="1" applyAlignment="1">
      <alignment horizontal="center" vertical="center"/>
    </xf>
    <xf numFmtId="0" fontId="9" fillId="5" borderId="22" xfId="0" applyFont="1" applyFill="1" applyBorder="1" applyAlignment="1">
      <alignment horizontal="center" vertical="center"/>
    </xf>
    <xf numFmtId="0" fontId="9" fillId="5" borderId="23" xfId="0" applyFont="1" applyFill="1" applyBorder="1" applyAlignment="1">
      <alignment horizontal="center" vertical="center"/>
    </xf>
    <xf numFmtId="0" fontId="9" fillId="5" borderId="26" xfId="0" applyFont="1" applyFill="1" applyBorder="1" applyAlignment="1">
      <alignment horizontal="center" vertical="center"/>
    </xf>
    <xf numFmtId="0" fontId="12" fillId="2" borderId="84" xfId="0" applyFont="1" applyFill="1" applyBorder="1" applyAlignment="1">
      <alignment horizontal="center" wrapText="1"/>
    </xf>
    <xf numFmtId="0" fontId="68" fillId="2" borderId="85" xfId="0" applyFont="1" applyFill="1" applyBorder="1" applyAlignment="1">
      <alignment horizontal="center"/>
    </xf>
    <xf numFmtId="0" fontId="68" fillId="2" borderId="86" xfId="0" applyFont="1" applyFill="1" applyBorder="1" applyAlignment="1">
      <alignment horizontal="center"/>
    </xf>
    <xf numFmtId="0" fontId="5" fillId="0" borderId="0" xfId="0" applyFont="1" applyAlignment="1">
      <alignment horizontal="left" vertical="center" wrapText="1"/>
    </xf>
    <xf numFmtId="0" fontId="5" fillId="0" borderId="13" xfId="0" applyFont="1" applyBorder="1" applyAlignment="1">
      <alignment horizontal="center"/>
    </xf>
    <xf numFmtId="0" fontId="6" fillId="0" borderId="13" xfId="0" applyFont="1" applyBorder="1" applyAlignment="1">
      <alignment horizontal="center"/>
    </xf>
    <xf numFmtId="0" fontId="6" fillId="0" borderId="0" xfId="0" applyFont="1" applyAlignment="1">
      <alignment horizontal="left" vertical="center" wrapText="1"/>
    </xf>
    <xf numFmtId="0" fontId="5" fillId="5" borderId="0" xfId="0" applyFont="1" applyFill="1" applyAlignment="1">
      <alignment horizontal="center"/>
    </xf>
    <xf numFmtId="0" fontId="6" fillId="0" borderId="24" xfId="0" applyFont="1" applyBorder="1" applyAlignment="1">
      <alignment horizontal="center"/>
    </xf>
    <xf numFmtId="0" fontId="6" fillId="0" borderId="0" xfId="0" applyFont="1"/>
    <xf numFmtId="0" fontId="5" fillId="0" borderId="51" xfId="0" applyFont="1" applyBorder="1" applyAlignment="1">
      <alignment horizontal="center"/>
    </xf>
    <xf numFmtId="0" fontId="5" fillId="0" borderId="52" xfId="0" applyFont="1" applyBorder="1" applyAlignment="1">
      <alignment horizontal="center"/>
    </xf>
    <xf numFmtId="0" fontId="5" fillId="0" borderId="53" xfId="0" applyFont="1" applyBorder="1" applyAlignment="1">
      <alignment horizontal="center"/>
    </xf>
    <xf numFmtId="0" fontId="6" fillId="0" borderId="11" xfId="0" applyFont="1" applyBorder="1"/>
    <xf numFmtId="0" fontId="6" fillId="0" borderId="14" xfId="0" applyFont="1" applyBorder="1"/>
    <xf numFmtId="0" fontId="6" fillId="0" borderId="15" xfId="0" applyFont="1" applyBorder="1"/>
    <xf numFmtId="0" fontId="5" fillId="0" borderId="0" xfId="0" applyFont="1" applyAlignment="1">
      <alignment horizontal="left" wrapText="1"/>
    </xf>
    <xf numFmtId="0" fontId="6" fillId="0" borderId="11"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6" fillId="0" borderId="22" xfId="0" applyFont="1" applyBorder="1" applyAlignment="1">
      <alignment horizontal="left" vertical="center" wrapText="1"/>
    </xf>
    <xf numFmtId="0" fontId="6" fillId="0" borderId="23" xfId="0" applyFont="1" applyBorder="1" applyAlignment="1">
      <alignment horizontal="left" vertical="center" wrapText="1"/>
    </xf>
    <xf numFmtId="0" fontId="6" fillId="0" borderId="26" xfId="0" applyFont="1" applyBorder="1" applyAlignment="1">
      <alignment horizontal="left" vertical="center" wrapText="1"/>
    </xf>
    <xf numFmtId="0" fontId="6" fillId="0" borderId="0" xfId="0" applyFont="1" applyAlignment="1">
      <alignment horizontal="left" wrapText="1"/>
    </xf>
    <xf numFmtId="0" fontId="6" fillId="0" borderId="11" xfId="0" applyFont="1" applyBorder="1" applyAlignment="1">
      <alignment vertical="center"/>
    </xf>
    <xf numFmtId="0" fontId="6" fillId="0" borderId="14" xfId="0" applyFont="1" applyBorder="1" applyAlignment="1">
      <alignment vertical="center"/>
    </xf>
    <xf numFmtId="0" fontId="6" fillId="0" borderId="15" xfId="0" applyFont="1" applyBorder="1" applyAlignment="1">
      <alignment vertical="center"/>
    </xf>
    <xf numFmtId="0" fontId="6" fillId="0" borderId="11" xfId="0" applyFont="1" applyBorder="1" applyAlignment="1">
      <alignment vertical="center" wrapText="1"/>
    </xf>
    <xf numFmtId="0" fontId="6" fillId="0" borderId="14" xfId="0" applyFont="1" applyBorder="1" applyAlignment="1">
      <alignment vertical="center" wrapText="1"/>
    </xf>
    <xf numFmtId="0" fontId="6" fillId="0" borderId="15" xfId="0" applyFont="1" applyBorder="1" applyAlignment="1">
      <alignment vertical="center" wrapText="1"/>
    </xf>
    <xf numFmtId="0" fontId="5" fillId="0" borderId="84" xfId="0" applyFont="1" applyBorder="1" applyAlignment="1">
      <alignment horizontal="center"/>
    </xf>
    <xf numFmtId="0" fontId="5" fillId="0" borderId="86" xfId="0" applyFont="1" applyBorder="1" applyAlignment="1">
      <alignment horizontal="center"/>
    </xf>
    <xf numFmtId="0" fontId="6" fillId="0" borderId="0" xfId="0" applyFont="1" applyAlignment="1">
      <alignment vertical="center" wrapText="1"/>
    </xf>
    <xf numFmtId="0" fontId="6" fillId="0" borderId="0" xfId="0" applyFont="1" applyAlignment="1">
      <alignment vertical="center"/>
    </xf>
    <xf numFmtId="0" fontId="69" fillId="0" borderId="0" xfId="0" applyFont="1" applyAlignment="1" applyProtection="1">
      <alignment horizontal="right"/>
      <protection locked="0"/>
    </xf>
    <xf numFmtId="0" fontId="9" fillId="0" borderId="29" xfId="0" applyFont="1" applyBorder="1" applyProtection="1">
      <protection locked="0"/>
    </xf>
    <xf numFmtId="0" fontId="9" fillId="0" borderId="30" xfId="0" applyFont="1" applyBorder="1" applyProtection="1">
      <protection locked="0"/>
    </xf>
    <xf numFmtId="0" fontId="9" fillId="5" borderId="34" xfId="1" applyFont="1" applyFill="1" applyBorder="1" applyAlignment="1">
      <alignment horizontal="center" vertical="center" wrapText="1"/>
    </xf>
    <xf numFmtId="0" fontId="9" fillId="5" borderId="34" xfId="1" applyFont="1" applyFill="1" applyBorder="1" applyAlignment="1">
      <alignment horizontal="center" vertical="center"/>
    </xf>
    <xf numFmtId="0" fontId="9" fillId="0" borderId="28" xfId="0" applyFont="1" applyBorder="1" applyProtection="1">
      <protection locked="0"/>
    </xf>
    <xf numFmtId="0" fontId="9" fillId="5" borderId="34" xfId="0" applyFont="1" applyFill="1" applyBorder="1" applyAlignment="1">
      <alignment horizontal="center" vertical="center" wrapText="1"/>
    </xf>
    <xf numFmtId="0" fontId="9" fillId="0" borderId="34" xfId="0" applyFont="1" applyBorder="1" applyProtection="1">
      <protection locked="0"/>
    </xf>
    <xf numFmtId="0" fontId="10" fillId="0" borderId="34" xfId="0" applyFont="1" applyBorder="1" applyAlignment="1" applyProtection="1">
      <alignment horizontal="center"/>
      <protection locked="0"/>
    </xf>
    <xf numFmtId="37" fontId="9" fillId="5" borderId="34" xfId="2" applyNumberFormat="1" applyFont="1" applyFill="1" applyBorder="1" applyAlignment="1">
      <alignment horizontal="center" vertical="center" wrapText="1"/>
    </xf>
    <xf numFmtId="1" fontId="9" fillId="5" borderId="34" xfId="4" applyNumberFormat="1" applyFont="1" applyFill="1" applyBorder="1" applyAlignment="1">
      <alignment horizontal="center" vertical="center" wrapText="1"/>
    </xf>
    <xf numFmtId="1" fontId="9" fillId="5" borderId="34" xfId="4" applyNumberFormat="1" applyFont="1" applyFill="1" applyBorder="1" applyAlignment="1">
      <alignment horizontal="center" vertical="center"/>
    </xf>
    <xf numFmtId="0" fontId="47" fillId="6" borderId="124" xfId="1" applyFont="1" applyFill="1" applyBorder="1" applyAlignment="1">
      <alignment horizontal="center" vertical="center"/>
    </xf>
    <xf numFmtId="0" fontId="47" fillId="6" borderId="192" xfId="1" applyFont="1" applyFill="1" applyBorder="1" applyAlignment="1">
      <alignment horizontal="center" vertical="center"/>
    </xf>
    <xf numFmtId="0" fontId="9" fillId="5" borderId="123" xfId="1" applyFont="1" applyFill="1" applyBorder="1" applyAlignment="1">
      <alignment horizontal="center" vertical="center" wrapText="1"/>
    </xf>
    <xf numFmtId="0" fontId="9" fillId="5" borderId="251" xfId="1" applyFont="1" applyFill="1" applyBorder="1" applyAlignment="1">
      <alignment horizontal="center" vertical="center" wrapText="1"/>
    </xf>
    <xf numFmtId="0" fontId="9" fillId="0" borderId="34" xfId="0" applyFont="1" applyBorder="1" applyAlignment="1" applyProtection="1">
      <alignment horizontal="center"/>
      <protection locked="0"/>
    </xf>
    <xf numFmtId="49" fontId="47" fillId="7" borderId="73" xfId="0" applyNumberFormat="1" applyFont="1" applyFill="1" applyBorder="1" applyAlignment="1">
      <alignment horizontal="center" vertical="center" wrapText="1"/>
    </xf>
    <xf numFmtId="0" fontId="9" fillId="5" borderId="43" xfId="0" applyFont="1" applyFill="1" applyBorder="1" applyAlignment="1">
      <alignment horizontal="center"/>
    </xf>
    <xf numFmtId="0" fontId="9" fillId="5" borderId="44" xfId="0" applyFont="1" applyFill="1" applyBorder="1" applyAlignment="1">
      <alignment horizontal="center"/>
    </xf>
    <xf numFmtId="0" fontId="47" fillId="6" borderId="74" xfId="1" applyFont="1" applyFill="1" applyBorder="1" applyAlignment="1">
      <alignment horizontal="center" vertical="center"/>
    </xf>
    <xf numFmtId="0" fontId="9" fillId="0" borderId="0" xfId="0" applyFont="1" applyAlignment="1">
      <alignment horizontal="center" vertical="center" wrapText="1"/>
    </xf>
    <xf numFmtId="37" fontId="9" fillId="5" borderId="28" xfId="2" applyNumberFormat="1" applyFont="1" applyFill="1" applyBorder="1" applyAlignment="1">
      <alignment horizontal="center" vertical="center" wrapText="1"/>
    </xf>
    <xf numFmtId="37" fontId="9" fillId="5" borderId="29" xfId="2" applyNumberFormat="1" applyFont="1" applyFill="1" applyBorder="1" applyAlignment="1">
      <alignment horizontal="center" vertical="center" wrapText="1"/>
    </xf>
    <xf numFmtId="0" fontId="9" fillId="2" borderId="34" xfId="0" applyFont="1" applyFill="1" applyBorder="1" applyAlignment="1">
      <alignment horizontal="center" vertical="center" wrapText="1"/>
    </xf>
    <xf numFmtId="0" fontId="11" fillId="0" borderId="0" xfId="0" applyFont="1" applyAlignment="1">
      <alignment horizontal="center" vertical="center" wrapText="1"/>
    </xf>
    <xf numFmtId="0" fontId="13" fillId="0" borderId="0" xfId="0" applyFont="1" applyAlignment="1">
      <alignment horizontal="center" vertical="center" wrapText="1"/>
    </xf>
    <xf numFmtId="0" fontId="9" fillId="0" borderId="218" xfId="0" applyFont="1" applyBorder="1" applyAlignment="1" applyProtection="1">
      <alignment horizontal="left"/>
      <protection hidden="1"/>
    </xf>
    <xf numFmtId="0" fontId="9" fillId="0" borderId="246" xfId="0" applyFont="1" applyBorder="1" applyAlignment="1" applyProtection="1">
      <alignment horizontal="left"/>
      <protection hidden="1"/>
    </xf>
    <xf numFmtId="0" fontId="10" fillId="0" borderId="30" xfId="0" applyFont="1" applyBorder="1" applyAlignment="1" applyProtection="1">
      <alignment horizontal="center"/>
      <protection hidden="1"/>
    </xf>
    <xf numFmtId="0" fontId="10" fillId="0" borderId="32" xfId="0" applyFont="1" applyBorder="1" applyAlignment="1" applyProtection="1">
      <alignment horizontal="center"/>
      <protection hidden="1"/>
    </xf>
    <xf numFmtId="0" fontId="10" fillId="0" borderId="225" xfId="0" applyFont="1" applyBorder="1" applyAlignment="1" applyProtection="1">
      <alignment horizontal="center"/>
      <protection hidden="1"/>
    </xf>
    <xf numFmtId="0" fontId="10" fillId="0" borderId="239" xfId="0" applyFont="1" applyBorder="1" applyAlignment="1" applyProtection="1">
      <alignment horizontal="center"/>
      <protection hidden="1"/>
    </xf>
    <xf numFmtId="0" fontId="9" fillId="0" borderId="34" xfId="0" applyFont="1" applyBorder="1" applyAlignment="1" applyProtection="1">
      <alignment horizontal="left"/>
      <protection hidden="1"/>
    </xf>
    <xf numFmtId="0" fontId="9" fillId="0" borderId="215" xfId="0" applyFont="1" applyBorder="1" applyAlignment="1" applyProtection="1">
      <alignment horizontal="left"/>
      <protection hidden="1"/>
    </xf>
    <xf numFmtId="0" fontId="9" fillId="0" borderId="247" xfId="0" applyFont="1" applyBorder="1" applyAlignment="1" applyProtection="1">
      <alignment horizontal="left"/>
      <protection hidden="1"/>
    </xf>
    <xf numFmtId="0" fontId="10" fillId="0" borderId="216" xfId="0" applyFont="1" applyBorder="1" applyAlignment="1" applyProtection="1">
      <alignment horizontal="center"/>
      <protection hidden="1"/>
    </xf>
    <xf numFmtId="0" fontId="9" fillId="4" borderId="219" xfId="0" applyFont="1" applyFill="1" applyBorder="1" applyAlignment="1" applyProtection="1">
      <alignment horizontal="center"/>
      <protection hidden="1"/>
    </xf>
    <xf numFmtId="0" fontId="9" fillId="4" borderId="220" xfId="0" applyFont="1" applyFill="1" applyBorder="1" applyAlignment="1" applyProtection="1">
      <alignment horizontal="center"/>
      <protection hidden="1"/>
    </xf>
    <xf numFmtId="0" fontId="9" fillId="4" borderId="221" xfId="0" applyFont="1" applyFill="1" applyBorder="1" applyAlignment="1" applyProtection="1">
      <alignment horizontal="center"/>
      <protection hidden="1"/>
    </xf>
    <xf numFmtId="0" fontId="9" fillId="4" borderId="28" xfId="0" applyFont="1" applyFill="1" applyBorder="1" applyAlignment="1" applyProtection="1">
      <alignment horizontal="center" vertical="center"/>
      <protection hidden="1"/>
    </xf>
    <xf numFmtId="0" fontId="9" fillId="4" borderId="29" xfId="0" applyFont="1" applyFill="1" applyBorder="1" applyAlignment="1" applyProtection="1">
      <alignment horizontal="center" vertical="center"/>
      <protection hidden="1"/>
    </xf>
    <xf numFmtId="0" fontId="9" fillId="4" borderId="30" xfId="0" applyFont="1" applyFill="1" applyBorder="1" applyAlignment="1" applyProtection="1">
      <alignment horizontal="center" vertical="center"/>
      <protection hidden="1"/>
    </xf>
    <xf numFmtId="0" fontId="9" fillId="0" borderId="242" xfId="0" applyFont="1" applyBorder="1" applyAlignment="1" applyProtection="1">
      <alignment horizontal="left"/>
      <protection hidden="1"/>
    </xf>
    <xf numFmtId="0" fontId="9" fillId="0" borderId="241" xfId="0" applyFont="1" applyBorder="1" applyAlignment="1" applyProtection="1">
      <alignment horizontal="left"/>
      <protection hidden="1"/>
    </xf>
    <xf numFmtId="0" fontId="10" fillId="0" borderId="222" xfId="0" applyFont="1" applyBorder="1" applyAlignment="1" applyProtection="1">
      <alignment horizontal="center"/>
      <protection hidden="1"/>
    </xf>
    <xf numFmtId="0" fontId="10" fillId="0" borderId="223" xfId="0" applyFont="1" applyBorder="1" applyAlignment="1" applyProtection="1">
      <alignment horizontal="center"/>
      <protection hidden="1"/>
    </xf>
    <xf numFmtId="0" fontId="10" fillId="0" borderId="232" xfId="0" applyFont="1" applyBorder="1" applyAlignment="1" applyProtection="1">
      <alignment horizontal="center" vertical="center"/>
      <protection hidden="1"/>
    </xf>
    <xf numFmtId="0" fontId="10" fillId="0" borderId="233" xfId="0" applyFont="1" applyBorder="1" applyAlignment="1" applyProtection="1">
      <alignment horizontal="center" vertical="center"/>
      <protection hidden="1"/>
    </xf>
    <xf numFmtId="0" fontId="10" fillId="0" borderId="45" xfId="0" applyFont="1" applyBorder="1" applyAlignment="1" applyProtection="1">
      <alignment horizontal="center" vertical="center"/>
      <protection hidden="1"/>
    </xf>
    <xf numFmtId="0" fontId="10" fillId="0" borderId="226" xfId="0" applyFont="1" applyBorder="1" applyAlignment="1" applyProtection="1">
      <alignment horizontal="center" vertical="center"/>
      <protection hidden="1"/>
    </xf>
    <xf numFmtId="1" fontId="10" fillId="0" borderId="234" xfId="0" applyNumberFormat="1" applyFont="1" applyBorder="1" applyAlignment="1" applyProtection="1">
      <alignment horizontal="center"/>
      <protection hidden="1"/>
    </xf>
    <xf numFmtId="0" fontId="10" fillId="0" borderId="34" xfId="0" applyFont="1" applyBorder="1" applyAlignment="1" applyProtection="1">
      <alignment horizontal="center"/>
      <protection hidden="1"/>
    </xf>
    <xf numFmtId="0" fontId="9" fillId="0" borderId="245" xfId="0" applyFont="1" applyBorder="1" applyAlignment="1" applyProtection="1">
      <alignment horizontal="center" vertical="center" wrapText="1"/>
      <protection hidden="1"/>
    </xf>
    <xf numFmtId="0" fontId="9" fillId="0" borderId="46" xfId="0" applyFont="1" applyBorder="1" applyAlignment="1" applyProtection="1">
      <alignment horizontal="center" vertical="center" wrapText="1"/>
      <protection hidden="1"/>
    </xf>
    <xf numFmtId="0" fontId="9" fillId="5" borderId="0" xfId="0" applyFont="1" applyFill="1" applyAlignment="1">
      <alignment horizontal="center"/>
    </xf>
    <xf numFmtId="0" fontId="19" fillId="0" borderId="0" xfId="0" applyFont="1" applyAlignment="1">
      <alignment horizontal="center"/>
    </xf>
    <xf numFmtId="0" fontId="9" fillId="0" borderId="228" xfId="0" applyFont="1" applyBorder="1" applyAlignment="1" applyProtection="1">
      <alignment vertical="center" wrapText="1"/>
      <protection hidden="1"/>
    </xf>
    <xf numFmtId="0" fontId="9" fillId="0" borderId="229" xfId="0" applyFont="1" applyBorder="1" applyAlignment="1" applyProtection="1">
      <alignment vertical="center" wrapText="1"/>
      <protection hidden="1"/>
    </xf>
    <xf numFmtId="0" fontId="10" fillId="0" borderId="241" xfId="0" applyFont="1" applyBorder="1" applyAlignment="1" applyProtection="1">
      <alignment horizontal="center"/>
      <protection hidden="1"/>
    </xf>
    <xf numFmtId="0" fontId="10" fillId="0" borderId="220" xfId="0" applyFont="1" applyBorder="1" applyAlignment="1" applyProtection="1">
      <alignment horizontal="center"/>
      <protection hidden="1"/>
    </xf>
    <xf numFmtId="0" fontId="10" fillId="0" borderId="221" xfId="0" applyFont="1" applyBorder="1" applyAlignment="1" applyProtection="1">
      <alignment horizontal="center"/>
      <protection hidden="1"/>
    </xf>
    <xf numFmtId="0" fontId="9" fillId="0" borderId="0" xfId="0" applyFont="1" applyAlignment="1">
      <alignment horizontal="left"/>
    </xf>
    <xf numFmtId="0" fontId="9" fillId="5" borderId="40" xfId="0" applyFont="1" applyFill="1" applyBorder="1" applyAlignment="1">
      <alignment horizontal="center" vertical="center" wrapText="1"/>
    </xf>
    <xf numFmtId="0" fontId="9" fillId="5" borderId="41" xfId="0" applyFont="1" applyFill="1" applyBorder="1" applyAlignment="1">
      <alignment horizontal="center" vertical="center" wrapText="1"/>
    </xf>
    <xf numFmtId="0" fontId="9" fillId="5" borderId="43" xfId="0" applyFont="1" applyFill="1" applyBorder="1" applyAlignment="1">
      <alignment horizontal="center" vertical="center" wrapText="1"/>
    </xf>
    <xf numFmtId="0" fontId="9" fillId="5" borderId="31" xfId="0" applyFont="1" applyFill="1" applyBorder="1" applyAlignment="1">
      <alignment horizontal="center" vertical="center" wrapText="1"/>
    </xf>
    <xf numFmtId="0" fontId="9" fillId="5" borderId="42" xfId="0" applyFont="1" applyFill="1" applyBorder="1" applyAlignment="1">
      <alignment horizontal="center" vertical="center" wrapText="1"/>
    </xf>
    <xf numFmtId="0" fontId="9" fillId="5" borderId="44" xfId="0" applyFont="1" applyFill="1" applyBorder="1" applyAlignment="1">
      <alignment horizontal="center" vertical="center" wrapText="1"/>
    </xf>
    <xf numFmtId="37" fontId="9" fillId="6" borderId="43" xfId="2" applyNumberFormat="1" applyFont="1" applyFill="1" applyBorder="1" applyAlignment="1">
      <alignment horizontal="center" vertical="center" wrapText="1"/>
    </xf>
    <xf numFmtId="37" fontId="9" fillId="6" borderId="44" xfId="2" applyNumberFormat="1" applyFont="1" applyFill="1" applyBorder="1" applyAlignment="1">
      <alignment horizontal="center" vertical="center" wrapText="1"/>
    </xf>
    <xf numFmtId="37" fontId="9" fillId="6" borderId="45" xfId="2" applyNumberFormat="1" applyFont="1" applyFill="1" applyBorder="1" applyAlignment="1">
      <alignment horizontal="center" vertical="center" wrapText="1"/>
    </xf>
    <xf numFmtId="37" fontId="9" fillId="6" borderId="0" xfId="2" applyNumberFormat="1" applyFont="1" applyFill="1" applyBorder="1" applyAlignment="1">
      <alignment horizontal="center" vertical="center" wrapText="1"/>
    </xf>
    <xf numFmtId="37" fontId="9" fillId="6" borderId="46" xfId="2" applyNumberFormat="1" applyFont="1" applyFill="1" applyBorder="1" applyAlignment="1">
      <alignment horizontal="center" vertical="center" wrapText="1"/>
    </xf>
    <xf numFmtId="0" fontId="69" fillId="0" borderId="56" xfId="0" applyFont="1" applyBorder="1" applyAlignment="1" applyProtection="1">
      <alignment horizontal="center"/>
      <protection hidden="1"/>
    </xf>
    <xf numFmtId="0" fontId="69" fillId="0" borderId="58" xfId="0" applyFont="1" applyBorder="1" applyAlignment="1" applyProtection="1">
      <alignment horizontal="center"/>
      <protection hidden="1"/>
    </xf>
    <xf numFmtId="0" fontId="9" fillId="0" borderId="84" xfId="0" applyFont="1" applyBorder="1" applyAlignment="1" applyProtection="1">
      <alignment horizontal="left" vertical="center" wrapText="1"/>
      <protection hidden="1"/>
    </xf>
    <xf numFmtId="0" fontId="9" fillId="0" borderId="85" xfId="0" applyFont="1" applyBorder="1" applyAlignment="1" applyProtection="1">
      <alignment horizontal="left" vertical="center" wrapText="1"/>
      <protection hidden="1"/>
    </xf>
    <xf numFmtId="0" fontId="9" fillId="0" borderId="86" xfId="0" applyFont="1" applyBorder="1" applyAlignment="1" applyProtection="1">
      <alignment horizontal="left" vertical="center" wrapText="1"/>
      <protection hidden="1"/>
    </xf>
    <xf numFmtId="0" fontId="10" fillId="0" borderId="108" xfId="0" applyFont="1" applyBorder="1" applyAlignment="1" applyProtection="1">
      <alignment horizontal="left" vertical="center" wrapText="1"/>
      <protection hidden="1"/>
    </xf>
    <xf numFmtId="0" fontId="10" fillId="0" borderId="109" xfId="0" applyFont="1" applyBorder="1" applyAlignment="1" applyProtection="1">
      <alignment horizontal="left" vertical="center" wrapText="1"/>
      <protection hidden="1"/>
    </xf>
    <xf numFmtId="0" fontId="10" fillId="0" borderId="131" xfId="0" applyFont="1" applyBorder="1" applyAlignment="1" applyProtection="1">
      <alignment horizontal="left" vertical="center" wrapText="1"/>
      <protection hidden="1"/>
    </xf>
    <xf numFmtId="0" fontId="9" fillId="5" borderId="28" xfId="0" applyFont="1" applyFill="1" applyBorder="1" applyAlignment="1" applyProtection="1">
      <alignment horizontal="center" vertical="center"/>
      <protection hidden="1"/>
    </xf>
    <xf numFmtId="0" fontId="9" fillId="5" borderId="30" xfId="0" applyFont="1" applyFill="1" applyBorder="1" applyAlignment="1" applyProtection="1">
      <alignment horizontal="center" vertical="center"/>
      <protection hidden="1"/>
    </xf>
    <xf numFmtId="0" fontId="9" fillId="0" borderId="37" xfId="0" applyFont="1" applyBorder="1" applyProtection="1">
      <protection hidden="1"/>
    </xf>
    <xf numFmtId="0" fontId="9" fillId="0" borderId="99" xfId="0" applyFont="1" applyBorder="1" applyProtection="1">
      <protection hidden="1"/>
    </xf>
    <xf numFmtId="0" fontId="9" fillId="5" borderId="0" xfId="0" applyFont="1" applyFill="1" applyAlignment="1">
      <alignment horizontal="left" vertical="center" wrapText="1"/>
    </xf>
    <xf numFmtId="0" fontId="19" fillId="0" borderId="45" xfId="0" applyFont="1" applyBorder="1" applyAlignment="1">
      <alignment horizontal="center"/>
    </xf>
    <xf numFmtId="0" fontId="19" fillId="0" borderId="123" xfId="0" applyFont="1" applyBorder="1" applyAlignment="1">
      <alignment horizontal="center"/>
    </xf>
    <xf numFmtId="0" fontId="9" fillId="5" borderId="40" xfId="1" applyFont="1" applyFill="1" applyBorder="1" applyAlignment="1">
      <alignment horizontal="center" vertical="center" wrapText="1"/>
    </xf>
    <xf numFmtId="0" fontId="9" fillId="5" borderId="43" xfId="1" applyFont="1" applyFill="1" applyBorder="1" applyAlignment="1">
      <alignment horizontal="center" vertical="center" wrapText="1"/>
    </xf>
    <xf numFmtId="0" fontId="9" fillId="2" borderId="73" xfId="1" applyFont="1" applyFill="1" applyBorder="1" applyAlignment="1">
      <alignment horizontal="center" vertical="center" wrapText="1"/>
    </xf>
    <xf numFmtId="0" fontId="47" fillId="6" borderId="73" xfId="1" applyFont="1" applyFill="1" applyBorder="1" applyAlignment="1">
      <alignment horizontal="center" vertical="center"/>
    </xf>
    <xf numFmtId="0" fontId="47" fillId="6" borderId="124" xfId="1" applyFont="1" applyFill="1" applyBorder="1" applyAlignment="1">
      <alignment horizontal="center" vertical="center" wrapText="1"/>
    </xf>
    <xf numFmtId="0" fontId="47" fillId="6" borderId="129" xfId="1" applyFont="1" applyFill="1" applyBorder="1" applyAlignment="1">
      <alignment horizontal="center" vertical="center" wrapText="1"/>
    </xf>
    <xf numFmtId="0" fontId="9" fillId="0" borderId="0" xfId="0" applyFont="1" applyAlignment="1" applyProtection="1">
      <alignment horizontal="left" vertical="top" wrapText="1"/>
      <protection locked="0"/>
    </xf>
    <xf numFmtId="0" fontId="9" fillId="4" borderId="241" xfId="0" applyFont="1" applyFill="1" applyBorder="1" applyAlignment="1" applyProtection="1">
      <alignment horizontal="center"/>
      <protection hidden="1"/>
    </xf>
    <xf numFmtId="0" fontId="9" fillId="4" borderId="244" xfId="0" applyFont="1" applyFill="1" applyBorder="1" applyAlignment="1" applyProtection="1">
      <alignment horizontal="center"/>
      <protection hidden="1"/>
    </xf>
    <xf numFmtId="0" fontId="10" fillId="0" borderId="222" xfId="0" applyFont="1" applyBorder="1" applyAlignment="1" applyProtection="1">
      <alignment horizontal="center"/>
      <protection locked="0" hidden="1"/>
    </xf>
    <xf numFmtId="0" fontId="10" fillId="0" borderId="223" xfId="0" applyFont="1" applyBorder="1" applyAlignment="1" applyProtection="1">
      <alignment horizontal="center"/>
      <protection locked="0" hidden="1"/>
    </xf>
    <xf numFmtId="1" fontId="10" fillId="0" borderId="224" xfId="0" applyNumberFormat="1" applyFont="1" applyBorder="1" applyAlignment="1" applyProtection="1">
      <alignment horizontal="center"/>
      <protection locked="0" hidden="1"/>
    </xf>
    <xf numFmtId="0" fontId="10" fillId="0" borderId="239" xfId="0" applyFont="1" applyBorder="1" applyAlignment="1" applyProtection="1">
      <alignment horizontal="center"/>
      <protection locked="0" hidden="1"/>
    </xf>
    <xf numFmtId="0" fontId="10" fillId="0" borderId="34" xfId="0" applyFont="1" applyBorder="1" applyAlignment="1" applyProtection="1">
      <alignment horizontal="center"/>
      <protection locked="0" hidden="1"/>
    </xf>
    <xf numFmtId="0" fontId="9" fillId="0" borderId="237" xfId="0" applyFont="1" applyBorder="1" applyAlignment="1" applyProtection="1">
      <alignment vertical="center" wrapText="1"/>
      <protection hidden="1"/>
    </xf>
    <xf numFmtId="0" fontId="10" fillId="0" borderId="219" xfId="0" applyFont="1" applyBorder="1" applyAlignment="1" applyProtection="1">
      <alignment horizontal="center"/>
      <protection locked="0" hidden="1"/>
    </xf>
    <xf numFmtId="0" fontId="10" fillId="0" borderId="220" xfId="0" applyFont="1" applyBorder="1" applyAlignment="1" applyProtection="1">
      <alignment horizontal="center"/>
      <protection locked="0" hidden="1"/>
    </xf>
    <xf numFmtId="0" fontId="10" fillId="0" borderId="221" xfId="0" applyFont="1" applyBorder="1" applyAlignment="1" applyProtection="1">
      <alignment horizontal="center"/>
      <protection locked="0" hidden="1"/>
    </xf>
    <xf numFmtId="0" fontId="9" fillId="0" borderId="227" xfId="0" applyFont="1" applyBorder="1" applyAlignment="1" applyProtection="1">
      <alignment horizontal="left"/>
      <protection hidden="1"/>
    </xf>
    <xf numFmtId="0" fontId="10" fillId="0" borderId="35" xfId="0" applyFont="1" applyBorder="1" applyAlignment="1" applyProtection="1">
      <alignment horizontal="center"/>
      <protection locked="0" hidden="1"/>
    </xf>
    <xf numFmtId="0" fontId="10" fillId="0" borderId="250" xfId="0" applyFont="1" applyBorder="1" applyAlignment="1" applyProtection="1">
      <alignment horizontal="center"/>
      <protection locked="0" hidden="1"/>
    </xf>
    <xf numFmtId="0" fontId="10" fillId="0" borderId="234" xfId="0" applyFont="1" applyBorder="1" applyAlignment="1" applyProtection="1">
      <alignment horizontal="center"/>
      <protection locked="0" hidden="1"/>
    </xf>
    <xf numFmtId="0" fontId="9" fillId="0" borderId="236" xfId="0" applyFont="1" applyBorder="1" applyAlignment="1" applyProtection="1">
      <alignment horizontal="left"/>
      <protection hidden="1"/>
    </xf>
    <xf numFmtId="0" fontId="10" fillId="0" borderId="217" xfId="0" applyFont="1" applyBorder="1" applyAlignment="1" applyProtection="1">
      <alignment horizontal="center"/>
      <protection locked="0" hidden="1"/>
    </xf>
    <xf numFmtId="0" fontId="9" fillId="0" borderId="230" xfId="0" applyFont="1" applyBorder="1" applyAlignment="1" applyProtection="1">
      <alignment horizontal="center" vertical="center" wrapText="1"/>
      <protection hidden="1"/>
    </xf>
    <xf numFmtId="0" fontId="9" fillId="0" borderId="0" xfId="0" applyFont="1" applyAlignment="1" applyProtection="1">
      <alignment horizontal="center" vertical="center" wrapText="1"/>
      <protection hidden="1"/>
    </xf>
    <xf numFmtId="0" fontId="10" fillId="0" borderId="235" xfId="0" applyFont="1" applyBorder="1" applyAlignment="1" applyProtection="1">
      <alignment horizontal="center" vertical="center"/>
      <protection locked="0" hidden="1"/>
    </xf>
    <xf numFmtId="0" fontId="10" fillId="0" borderId="233" xfId="0" applyFont="1" applyBorder="1" applyAlignment="1" applyProtection="1">
      <alignment horizontal="center" vertical="center"/>
      <protection locked="0" hidden="1"/>
    </xf>
    <xf numFmtId="0" fontId="10" fillId="0" borderId="238" xfId="0" applyFont="1" applyBorder="1" applyAlignment="1" applyProtection="1">
      <alignment horizontal="center" vertical="center"/>
      <protection locked="0" hidden="1"/>
    </xf>
    <xf numFmtId="0" fontId="10" fillId="0" borderId="226" xfId="0" applyFont="1" applyBorder="1" applyAlignment="1" applyProtection="1">
      <alignment horizontal="center" vertical="center"/>
      <protection locked="0" hidden="1"/>
    </xf>
    <xf numFmtId="0" fontId="9" fillId="0" borderId="29" xfId="0" applyFont="1" applyBorder="1" applyAlignment="1" applyProtection="1">
      <alignment horizontal="left"/>
      <protection hidden="1"/>
    </xf>
    <xf numFmtId="0" fontId="10" fillId="0" borderId="28" xfId="0" applyFont="1" applyBorder="1" applyAlignment="1" applyProtection="1">
      <alignment horizontal="center"/>
      <protection locked="0"/>
    </xf>
    <xf numFmtId="0" fontId="10" fillId="0" borderId="30" xfId="0" applyFont="1" applyBorder="1" applyAlignment="1" applyProtection="1">
      <alignment horizontal="center"/>
      <protection locked="0"/>
    </xf>
    <xf numFmtId="0" fontId="63" fillId="0" borderId="0" xfId="0" applyFont="1" applyAlignment="1">
      <alignment horizontal="center" vertical="center"/>
    </xf>
    <xf numFmtId="37" fontId="9" fillId="5" borderId="40" xfId="2" applyNumberFormat="1" applyFont="1" applyFill="1" applyBorder="1" applyAlignment="1">
      <alignment horizontal="center" vertical="center" wrapText="1"/>
    </xf>
    <xf numFmtId="37" fontId="9" fillId="5" borderId="41" xfId="2" applyNumberFormat="1" applyFont="1" applyFill="1" applyBorder="1" applyAlignment="1">
      <alignment horizontal="center" vertical="center" wrapText="1"/>
    </xf>
    <xf numFmtId="37" fontId="9" fillId="5" borderId="43" xfId="2" applyNumberFormat="1" applyFont="1" applyFill="1" applyBorder="1" applyAlignment="1">
      <alignment horizontal="center" vertical="center" wrapText="1"/>
    </xf>
    <xf numFmtId="37" fontId="9" fillId="5" borderId="31" xfId="2" applyNumberFormat="1" applyFont="1" applyFill="1" applyBorder="1" applyAlignment="1">
      <alignment horizontal="center" vertical="center" wrapText="1"/>
    </xf>
    <xf numFmtId="0" fontId="47" fillId="6" borderId="129" xfId="1" applyFont="1" applyFill="1" applyBorder="1" applyAlignment="1">
      <alignment horizontal="center" vertical="center"/>
    </xf>
    <xf numFmtId="0" fontId="9" fillId="5" borderId="28" xfId="1" applyFont="1" applyFill="1" applyBorder="1" applyAlignment="1">
      <alignment horizontal="center" vertical="center" wrapText="1"/>
    </xf>
    <xf numFmtId="0" fontId="69" fillId="0" borderId="0" xfId="0" applyFont="1" applyAlignment="1" applyProtection="1">
      <alignment horizontal="center"/>
      <protection locked="0"/>
    </xf>
    <xf numFmtId="0" fontId="9" fillId="0" borderId="36" xfId="0" applyFont="1" applyBorder="1" applyProtection="1">
      <protection hidden="1"/>
    </xf>
    <xf numFmtId="0" fontId="6" fillId="0" borderId="0" xfId="0" applyFont="1" applyAlignment="1">
      <alignment horizontal="center"/>
    </xf>
    <xf numFmtId="37" fontId="5" fillId="5" borderId="0" xfId="2" applyNumberFormat="1" applyFont="1" applyFill="1" applyBorder="1" applyAlignment="1">
      <alignment horizontal="center" vertical="center"/>
    </xf>
    <xf numFmtId="37" fontId="6" fillId="0" borderId="0" xfId="2" applyNumberFormat="1" applyFont="1" applyFill="1" applyBorder="1" applyAlignment="1">
      <alignment horizontal="left" vertical="center" wrapText="1"/>
    </xf>
    <xf numFmtId="37" fontId="5" fillId="0" borderId="0" xfId="2" applyNumberFormat="1" applyFont="1" applyFill="1" applyBorder="1" applyAlignment="1">
      <alignment horizontal="left" vertical="center" wrapText="1"/>
    </xf>
    <xf numFmtId="0" fontId="28" fillId="18" borderId="252" xfId="11" applyFont="1" applyFill="1" applyBorder="1" applyAlignment="1">
      <alignment horizontal="center"/>
    </xf>
    <xf numFmtId="0" fontId="28" fillId="18" borderId="143" xfId="11" applyFont="1" applyFill="1" applyBorder="1" applyAlignment="1">
      <alignment horizontal="center"/>
    </xf>
    <xf numFmtId="49" fontId="31" fillId="19" borderId="143" xfId="11" applyNumberFormat="1" applyFont="1" applyFill="1" applyBorder="1" applyAlignment="1">
      <alignment horizontal="center"/>
    </xf>
    <xf numFmtId="49" fontId="33" fillId="22" borderId="159" xfId="11" applyNumberFormat="1" applyFont="1" applyFill="1" applyBorder="1" applyAlignment="1">
      <alignment horizontal="center" vertical="center" wrapText="1"/>
    </xf>
    <xf numFmtId="49" fontId="33" fillId="22" borderId="170" xfId="11" applyNumberFormat="1" applyFont="1" applyFill="1" applyBorder="1" applyAlignment="1">
      <alignment horizontal="center" vertical="center" wrapText="1"/>
    </xf>
    <xf numFmtId="49" fontId="33" fillId="18" borderId="160" xfId="11" applyNumberFormat="1" applyFont="1" applyFill="1" applyBorder="1" applyAlignment="1">
      <alignment horizontal="center" vertical="center" wrapText="1"/>
    </xf>
    <xf numFmtId="49" fontId="33" fillId="18" borderId="161" xfId="11" applyNumberFormat="1" applyFont="1" applyFill="1" applyBorder="1" applyAlignment="1">
      <alignment horizontal="center" vertical="center" wrapText="1"/>
    </xf>
    <xf numFmtId="49" fontId="33" fillId="18" borderId="162" xfId="11" applyNumberFormat="1" applyFont="1" applyFill="1" applyBorder="1" applyAlignment="1">
      <alignment horizontal="center" vertical="center" wrapText="1"/>
    </xf>
    <xf numFmtId="49" fontId="33" fillId="18" borderId="163" xfId="11" applyNumberFormat="1" applyFont="1" applyFill="1" applyBorder="1" applyAlignment="1">
      <alignment horizontal="center" vertical="center" wrapText="1"/>
    </xf>
    <xf numFmtId="49" fontId="33" fillId="19" borderId="159" xfId="11" applyNumberFormat="1" applyFont="1" applyFill="1" applyBorder="1" applyAlignment="1">
      <alignment horizontal="center" vertical="center" wrapText="1"/>
    </xf>
    <xf numFmtId="49" fontId="33" fillId="19" borderId="170" xfId="11" applyNumberFormat="1" applyFont="1" applyFill="1" applyBorder="1" applyAlignment="1">
      <alignment horizontal="center" vertical="center" wrapText="1"/>
    </xf>
    <xf numFmtId="49" fontId="33" fillId="19" borderId="155" xfId="11" applyNumberFormat="1" applyFont="1" applyFill="1" applyBorder="1" applyAlignment="1">
      <alignment horizontal="center" vertical="center" wrapText="1"/>
    </xf>
    <xf numFmtId="49" fontId="33" fillId="19" borderId="166" xfId="11" applyNumberFormat="1" applyFont="1" applyFill="1" applyBorder="1" applyAlignment="1">
      <alignment horizontal="center" vertical="center" wrapText="1"/>
    </xf>
    <xf numFmtId="49" fontId="33" fillId="19" borderId="164" xfId="11" applyNumberFormat="1" applyFont="1" applyFill="1" applyBorder="1" applyAlignment="1">
      <alignment horizontal="center" vertical="top" wrapText="1"/>
    </xf>
    <xf numFmtId="49" fontId="33" fillId="19" borderId="175" xfId="11" applyNumberFormat="1" applyFont="1" applyFill="1" applyBorder="1" applyAlignment="1">
      <alignment horizontal="center" vertical="top" wrapText="1"/>
    </xf>
    <xf numFmtId="49" fontId="33" fillId="18" borderId="155" xfId="11" applyNumberFormat="1" applyFont="1" applyFill="1" applyBorder="1" applyAlignment="1">
      <alignment horizontal="center" vertical="center" wrapText="1"/>
    </xf>
    <xf numFmtId="49" fontId="33" fillId="18" borderId="166" xfId="11" applyNumberFormat="1" applyFont="1" applyFill="1" applyBorder="1" applyAlignment="1">
      <alignment horizontal="center" vertical="center" wrapText="1"/>
    </xf>
    <xf numFmtId="49" fontId="33" fillId="22" borderId="155" xfId="11" applyNumberFormat="1" applyFont="1" applyFill="1" applyBorder="1" applyAlignment="1">
      <alignment horizontal="center" vertical="center" wrapText="1"/>
    </xf>
    <xf numFmtId="49" fontId="33" fillId="22" borderId="166" xfId="11" applyNumberFormat="1" applyFont="1" applyFill="1" applyBorder="1" applyAlignment="1">
      <alignment horizontal="center" vertical="center" wrapText="1"/>
    </xf>
    <xf numFmtId="0" fontId="23" fillId="0" borderId="140" xfId="11" applyFont="1" applyBorder="1" applyAlignment="1">
      <alignment horizontal="center" vertical="center" wrapText="1"/>
    </xf>
    <xf numFmtId="0" fontId="23" fillId="0" borderId="141" xfId="11" applyFont="1" applyBorder="1" applyAlignment="1">
      <alignment horizontal="center" vertical="center"/>
    </xf>
    <xf numFmtId="0" fontId="23" fillId="0" borderId="142" xfId="11" applyFont="1" applyBorder="1" applyAlignment="1">
      <alignment horizontal="center" vertical="center"/>
    </xf>
    <xf numFmtId="0" fontId="29" fillId="0" borderId="143" xfId="11" applyFont="1" applyBorder="1" applyAlignment="1">
      <alignment horizontal="left" wrapText="1"/>
    </xf>
    <xf numFmtId="49" fontId="31" fillId="14" borderId="143" xfId="11" applyNumberFormat="1" applyFont="1" applyFill="1" applyBorder="1" applyAlignment="1">
      <alignment horizontal="center" vertical="center" wrapText="1"/>
    </xf>
    <xf numFmtId="49" fontId="33" fillId="14" borderId="145" xfId="11" applyNumberFormat="1" applyFont="1" applyFill="1" applyBorder="1" applyAlignment="1">
      <alignment horizontal="center" vertical="center" wrapText="1"/>
    </xf>
    <xf numFmtId="0" fontId="28" fillId="0" borderId="147" xfId="11" applyFont="1" applyBorder="1" applyAlignment="1">
      <alignment horizontal="center" vertical="center"/>
    </xf>
    <xf numFmtId="49" fontId="33" fillId="17" borderId="156" xfId="11" applyNumberFormat="1" applyFont="1" applyFill="1" applyBorder="1" applyAlignment="1">
      <alignment horizontal="center" vertical="center" wrapText="1"/>
    </xf>
    <xf numFmtId="49" fontId="33" fillId="17" borderId="167" xfId="11" applyNumberFormat="1" applyFont="1" applyFill="1" applyBorder="1" applyAlignment="1">
      <alignment horizontal="center" vertical="center" wrapText="1"/>
    </xf>
    <xf numFmtId="49" fontId="33" fillId="17" borderId="155" xfId="11" applyNumberFormat="1" applyFont="1" applyFill="1" applyBorder="1" applyAlignment="1">
      <alignment horizontal="center" vertical="center" wrapText="1"/>
    </xf>
    <xf numFmtId="49" fontId="33" fillId="17" borderId="166" xfId="11" applyNumberFormat="1" applyFont="1" applyFill="1" applyBorder="1" applyAlignment="1">
      <alignment horizontal="center" vertical="center" wrapText="1"/>
    </xf>
    <xf numFmtId="49" fontId="31" fillId="15" borderId="148" xfId="11" applyNumberFormat="1" applyFont="1" applyFill="1" applyBorder="1" applyAlignment="1">
      <alignment horizontal="center" vertical="center"/>
    </xf>
    <xf numFmtId="49" fontId="31" fillId="15" borderId="149" xfId="11" applyNumberFormat="1" applyFont="1" applyFill="1" applyBorder="1" applyAlignment="1">
      <alignment horizontal="center" vertical="center"/>
    </xf>
    <xf numFmtId="49" fontId="31" fillId="15" borderId="150" xfId="11" applyNumberFormat="1" applyFont="1" applyFill="1" applyBorder="1" applyAlignment="1">
      <alignment horizontal="center" vertical="center"/>
    </xf>
    <xf numFmtId="49" fontId="33" fillId="20" borderId="155" xfId="11" applyNumberFormat="1" applyFont="1" applyFill="1" applyBorder="1" applyAlignment="1">
      <alignment horizontal="center" vertical="center" wrapText="1"/>
    </xf>
    <xf numFmtId="49" fontId="33" fillId="20" borderId="166" xfId="11" applyNumberFormat="1" applyFont="1" applyFill="1" applyBorder="1" applyAlignment="1">
      <alignment horizontal="center" vertical="center" wrapText="1"/>
    </xf>
    <xf numFmtId="49" fontId="33" fillId="15" borderId="144" xfId="11" applyNumberFormat="1" applyFont="1" applyFill="1" applyBorder="1" applyAlignment="1">
      <alignment horizontal="center" vertical="center" wrapText="1"/>
    </xf>
    <xf numFmtId="0" fontId="28" fillId="0" borderId="146" xfId="11" applyFont="1" applyBorder="1" applyAlignment="1">
      <alignment horizontal="center" wrapText="1"/>
    </xf>
    <xf numFmtId="49" fontId="31" fillId="17" borderId="148" xfId="11" applyNumberFormat="1" applyFont="1" applyFill="1" applyBorder="1" applyAlignment="1">
      <alignment horizontal="center"/>
    </xf>
    <xf numFmtId="49" fontId="31" fillId="17" borderId="149" xfId="11" applyNumberFormat="1" applyFont="1" applyFill="1" applyBorder="1" applyAlignment="1">
      <alignment horizontal="center"/>
    </xf>
    <xf numFmtId="49" fontId="31" fillId="17" borderId="150" xfId="11" applyNumberFormat="1" applyFont="1" applyFill="1" applyBorder="1" applyAlignment="1">
      <alignment horizontal="center"/>
    </xf>
    <xf numFmtId="49" fontId="33" fillId="20" borderId="154" xfId="11" applyNumberFormat="1" applyFont="1" applyFill="1" applyBorder="1" applyAlignment="1">
      <alignment horizontal="center" vertical="center" wrapText="1"/>
    </xf>
    <xf numFmtId="49" fontId="33" fillId="20" borderId="165" xfId="11" applyNumberFormat="1" applyFont="1" applyFill="1" applyBorder="1" applyAlignment="1">
      <alignment horizontal="center" vertical="center" wrapText="1"/>
    </xf>
    <xf numFmtId="0" fontId="21" fillId="0" borderId="153" xfId="11" applyFont="1" applyBorder="1" applyAlignment="1">
      <alignment horizontal="center" vertical="center" wrapText="1"/>
    </xf>
    <xf numFmtId="0" fontId="21" fillId="0" borderId="0" xfId="11" applyFont="1" applyAlignment="1">
      <alignment horizontal="center" vertical="center" wrapText="1"/>
    </xf>
    <xf numFmtId="0" fontId="67" fillId="0" borderId="0" xfId="0" applyFont="1" applyAlignment="1">
      <alignment horizontal="right"/>
    </xf>
    <xf numFmtId="0" fontId="20" fillId="0" borderId="0" xfId="11" applyFont="1" applyAlignment="1">
      <alignment horizontal="center"/>
    </xf>
    <xf numFmtId="0" fontId="20" fillId="0" borderId="0" xfId="11" applyFont="1" applyAlignment="1">
      <alignment horizontal="left" vertical="top" wrapText="1"/>
    </xf>
    <xf numFmtId="49" fontId="33" fillId="21" borderId="157" xfId="11" applyNumberFormat="1" applyFont="1" applyFill="1" applyBorder="1" applyAlignment="1">
      <alignment horizontal="center" vertical="center" wrapText="1"/>
    </xf>
    <xf numFmtId="49" fontId="33" fillId="21" borderId="168" xfId="11" applyNumberFormat="1" applyFont="1" applyFill="1" applyBorder="1" applyAlignment="1">
      <alignment horizontal="center" vertical="center" wrapText="1"/>
    </xf>
    <xf numFmtId="49" fontId="33" fillId="18" borderId="158" xfId="11" applyNumberFormat="1" applyFont="1" applyFill="1" applyBorder="1" applyAlignment="1">
      <alignment horizontal="center" vertical="center" wrapText="1"/>
    </xf>
    <xf numFmtId="49" fontId="33" fillId="18" borderId="169" xfId="11" applyNumberFormat="1" applyFont="1" applyFill="1" applyBorder="1" applyAlignment="1">
      <alignment horizontal="center" vertical="center" wrapText="1"/>
    </xf>
    <xf numFmtId="0" fontId="20" fillId="0" borderId="0" xfId="11" applyFont="1" applyAlignment="1">
      <alignment horizontal="center" vertical="center"/>
    </xf>
    <xf numFmtId="49" fontId="33" fillId="23" borderId="155" xfId="11" applyNumberFormat="1" applyFont="1" applyFill="1" applyBorder="1" applyAlignment="1">
      <alignment horizontal="center" vertical="center" wrapText="1"/>
    </xf>
    <xf numFmtId="49" fontId="33" fillId="23" borderId="166" xfId="11" applyNumberFormat="1" applyFont="1" applyFill="1" applyBorder="1" applyAlignment="1">
      <alignment horizontal="center" vertical="center" wrapText="1"/>
    </xf>
    <xf numFmtId="0" fontId="20" fillId="0" borderId="0" xfId="11" applyFont="1" applyAlignment="1">
      <alignment horizontal="left" vertical="center" wrapText="1"/>
    </xf>
    <xf numFmtId="0" fontId="40" fillId="0" borderId="0" xfId="11" applyFont="1" applyAlignment="1">
      <alignment horizontal="center"/>
    </xf>
    <xf numFmtId="49" fontId="33" fillId="19" borderId="154" xfId="11" applyNumberFormat="1" applyFont="1" applyFill="1" applyBorder="1" applyAlignment="1">
      <alignment horizontal="center" vertical="center" wrapText="1"/>
    </xf>
    <xf numFmtId="49" fontId="33" fillId="19" borderId="174" xfId="11" applyNumberFormat="1" applyFont="1" applyFill="1" applyBorder="1" applyAlignment="1">
      <alignment horizontal="center" vertical="center" wrapText="1"/>
    </xf>
    <xf numFmtId="0" fontId="5" fillId="24" borderId="295" xfId="0" applyFont="1" applyFill="1" applyBorder="1" applyAlignment="1">
      <alignment horizontal="center" vertical="center" wrapText="1"/>
    </xf>
    <xf numFmtId="0" fontId="5" fillId="24" borderId="0" xfId="0" applyFont="1" applyFill="1" applyAlignment="1">
      <alignment horizontal="center" vertical="center" wrapText="1"/>
    </xf>
    <xf numFmtId="0" fontId="16" fillId="5" borderId="191" xfId="1" applyFont="1" applyFill="1" applyBorder="1" applyAlignment="1">
      <alignment horizontal="center" vertical="center"/>
    </xf>
    <xf numFmtId="0" fontId="6" fillId="0" borderId="16" xfId="1" applyFont="1" applyBorder="1" applyAlignment="1">
      <alignment horizontal="left" vertical="center" wrapText="1"/>
    </xf>
    <xf numFmtId="0" fontId="6" fillId="0" borderId="17" xfId="1" applyFont="1" applyBorder="1" applyAlignment="1">
      <alignment horizontal="left" vertical="center" wrapText="1"/>
    </xf>
    <xf numFmtId="0" fontId="6" fillId="0" borderId="18" xfId="1" applyFont="1" applyBorder="1" applyAlignment="1">
      <alignment horizontal="left" vertical="center" wrapText="1"/>
    </xf>
    <xf numFmtId="0" fontId="16" fillId="5" borderId="16" xfId="1" applyFont="1" applyFill="1" applyBorder="1" applyAlignment="1">
      <alignment horizontal="center"/>
    </xf>
    <xf numFmtId="0" fontId="16" fillId="5" borderId="17" xfId="1" applyFont="1" applyFill="1" applyBorder="1" applyAlignment="1">
      <alignment horizontal="center"/>
    </xf>
    <xf numFmtId="0" fontId="16" fillId="5" borderId="18" xfId="1" applyFont="1" applyFill="1" applyBorder="1" applyAlignment="1">
      <alignment horizontal="center"/>
    </xf>
    <xf numFmtId="0" fontId="6" fillId="0" borderId="5" xfId="3" applyFont="1" applyBorder="1" applyAlignment="1">
      <alignment vertical="center"/>
    </xf>
    <xf numFmtId="0" fontId="6" fillId="0" borderId="5" xfId="3" applyFont="1" applyBorder="1" applyAlignment="1">
      <alignment vertical="center" wrapText="1"/>
    </xf>
    <xf numFmtId="0" fontId="16" fillId="5" borderId="5" xfId="1" applyFont="1" applyFill="1" applyBorder="1" applyAlignment="1">
      <alignment horizontal="center" vertical="center"/>
    </xf>
    <xf numFmtId="0" fontId="16" fillId="5" borderId="1" xfId="1" applyFont="1" applyFill="1" applyBorder="1" applyAlignment="1">
      <alignment horizontal="center" vertical="center"/>
    </xf>
    <xf numFmtId="0" fontId="16" fillId="5" borderId="2" xfId="1" applyFont="1" applyFill="1" applyBorder="1" applyAlignment="1">
      <alignment horizontal="center" vertical="center"/>
    </xf>
    <xf numFmtId="0" fontId="16" fillId="5" borderId="6" xfId="1" applyFont="1" applyFill="1" applyBorder="1" applyAlignment="1">
      <alignment horizontal="center" vertical="center"/>
    </xf>
    <xf numFmtId="0" fontId="16" fillId="5" borderId="4" xfId="1" applyFont="1" applyFill="1" applyBorder="1" applyAlignment="1">
      <alignment horizontal="center" vertical="center"/>
    </xf>
    <xf numFmtId="0" fontId="16" fillId="5" borderId="7" xfId="1" applyFont="1" applyFill="1" applyBorder="1" applyAlignment="1">
      <alignment horizontal="center" vertical="center"/>
    </xf>
    <xf numFmtId="0" fontId="6" fillId="0" borderId="5" xfId="3" quotePrefix="1" applyFont="1" applyBorder="1" applyAlignment="1">
      <alignment horizontal="center"/>
    </xf>
    <xf numFmtId="0" fontId="6" fillId="0" borderId="5" xfId="3" applyFont="1" applyBorder="1"/>
    <xf numFmtId="0" fontId="16" fillId="6" borderId="5" xfId="1" applyFont="1" applyFill="1" applyBorder="1" applyAlignment="1">
      <alignment horizontal="center" vertical="center" wrapText="1"/>
    </xf>
    <xf numFmtId="0" fontId="6" fillId="0" borderId="16" xfId="1" applyFont="1" applyBorder="1" applyAlignment="1">
      <alignment horizontal="left"/>
    </xf>
    <xf numFmtId="0" fontId="6" fillId="0" borderId="17" xfId="1" applyFont="1" applyBorder="1" applyAlignment="1">
      <alignment horizontal="left"/>
    </xf>
    <xf numFmtId="0" fontId="6" fillId="0" borderId="18" xfId="1" applyFont="1" applyBorder="1" applyAlignment="1">
      <alignment horizontal="left"/>
    </xf>
    <xf numFmtId="0" fontId="16" fillId="5" borderId="5" xfId="1" applyFont="1" applyFill="1" applyBorder="1" applyAlignment="1">
      <alignment horizontal="center"/>
    </xf>
    <xf numFmtId="0" fontId="10" fillId="0" borderId="5" xfId="1" applyFont="1" applyBorder="1" applyAlignment="1">
      <alignment vertical="center"/>
    </xf>
    <xf numFmtId="0" fontId="9" fillId="5" borderId="45" xfId="0" applyFont="1" applyFill="1" applyBorder="1" applyAlignment="1">
      <alignment horizontal="center" vertical="center" wrapText="1"/>
    </xf>
    <xf numFmtId="0" fontId="5" fillId="5" borderId="5" xfId="3" quotePrefix="1" applyFont="1" applyFill="1" applyBorder="1" applyAlignment="1">
      <alignment horizontal="center"/>
    </xf>
    <xf numFmtId="0" fontId="5" fillId="0" borderId="5" xfId="3" quotePrefix="1" applyFont="1" applyBorder="1" applyAlignment="1">
      <alignment horizontal="center" vertical="center" wrapText="1"/>
    </xf>
    <xf numFmtId="0" fontId="5" fillId="0" borderId="5" xfId="3" applyFont="1" applyBorder="1" applyAlignment="1">
      <alignment horizontal="center" vertical="center"/>
    </xf>
    <xf numFmtId="0" fontId="9" fillId="5" borderId="3" xfId="0" applyFont="1" applyFill="1" applyBorder="1" applyAlignment="1">
      <alignment horizontal="center" vertical="center" wrapText="1"/>
    </xf>
    <xf numFmtId="0" fontId="9" fillId="5" borderId="294" xfId="0" applyFont="1" applyFill="1" applyBorder="1" applyAlignment="1">
      <alignment horizontal="center" vertical="center" wrapText="1"/>
    </xf>
    <xf numFmtId="0" fontId="6" fillId="0" borderId="1" xfId="3" quotePrefix="1" applyFont="1" applyBorder="1" applyAlignment="1">
      <alignment horizontal="center" vertical="center"/>
    </xf>
    <xf numFmtId="0" fontId="6" fillId="0" borderId="2" xfId="3" quotePrefix="1" applyFont="1" applyBorder="1" applyAlignment="1">
      <alignment horizontal="center" vertical="center"/>
    </xf>
    <xf numFmtId="0" fontId="6" fillId="0" borderId="3" xfId="3" quotePrefix="1" applyFont="1" applyBorder="1" applyAlignment="1">
      <alignment horizontal="center" vertical="center"/>
    </xf>
    <xf numFmtId="0" fontId="6" fillId="0" borderId="6" xfId="3" quotePrefix="1" applyFont="1" applyBorder="1" applyAlignment="1">
      <alignment horizontal="center" vertical="center"/>
    </xf>
    <xf numFmtId="0" fontId="6" fillId="0" borderId="4" xfId="3" quotePrefix="1" applyFont="1" applyBorder="1" applyAlignment="1">
      <alignment horizontal="center" vertical="center"/>
    </xf>
    <xf numFmtId="0" fontId="6" fillId="0" borderId="7" xfId="3" quotePrefix="1" applyFont="1" applyBorder="1" applyAlignment="1">
      <alignment horizontal="center" vertical="center"/>
    </xf>
    <xf numFmtId="0" fontId="6" fillId="0" borderId="5" xfId="3" applyFont="1" applyBorder="1" applyAlignment="1">
      <alignment horizontal="center"/>
    </xf>
    <xf numFmtId="0" fontId="6" fillId="0" borderId="1" xfId="3" applyFont="1" applyBorder="1" applyAlignment="1">
      <alignment horizontal="left" vertical="center"/>
    </xf>
    <xf numFmtId="0" fontId="6" fillId="0" borderId="2" xfId="3" applyFont="1" applyBorder="1" applyAlignment="1">
      <alignment horizontal="left" vertical="center"/>
    </xf>
    <xf numFmtId="0" fontId="6" fillId="0" borderId="3" xfId="3" applyFont="1" applyBorder="1" applyAlignment="1">
      <alignment horizontal="left" vertical="center"/>
    </xf>
    <xf numFmtId="0" fontId="6" fillId="0" borderId="6" xfId="3" applyFont="1" applyBorder="1" applyAlignment="1">
      <alignment horizontal="left" vertical="center"/>
    </xf>
    <xf numFmtId="0" fontId="6" fillId="0" borderId="4" xfId="3" applyFont="1" applyBorder="1" applyAlignment="1">
      <alignment horizontal="left" vertical="center"/>
    </xf>
    <xf numFmtId="0" fontId="6" fillId="0" borderId="7" xfId="3" applyFont="1" applyBorder="1" applyAlignment="1">
      <alignment horizontal="left" vertical="center"/>
    </xf>
    <xf numFmtId="0" fontId="6" fillId="0" borderId="5" xfId="3" applyFont="1" applyBorder="1" applyAlignment="1">
      <alignment wrapText="1"/>
    </xf>
    <xf numFmtId="0" fontId="5" fillId="0" borderId="0" xfId="0" applyFont="1" applyAlignment="1">
      <alignment horizontal="center" wrapText="1"/>
    </xf>
    <xf numFmtId="0" fontId="5" fillId="5" borderId="5"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6" fillId="24" borderId="5" xfId="3" quotePrefix="1" applyFont="1" applyFill="1" applyBorder="1" applyAlignment="1">
      <alignment horizontal="center"/>
    </xf>
    <xf numFmtId="0" fontId="12" fillId="0" borderId="0" xfId="0" applyFont="1" applyAlignment="1">
      <alignment horizontal="center" wrapText="1"/>
    </xf>
    <xf numFmtId="0" fontId="53" fillId="0" borderId="266" xfId="0" applyFont="1" applyBorder="1" applyAlignment="1" applyProtection="1">
      <alignment horizontal="center" vertical="center"/>
      <protection locked="0"/>
    </xf>
    <xf numFmtId="0" fontId="9" fillId="2" borderId="92" xfId="0" applyFont="1" applyFill="1" applyBorder="1" applyAlignment="1">
      <alignment horizontal="left" vertical="center"/>
    </xf>
    <xf numFmtId="0" fontId="9" fillId="2" borderId="93" xfId="0" applyFont="1" applyFill="1" applyBorder="1" applyAlignment="1">
      <alignment horizontal="left" vertical="center"/>
    </xf>
    <xf numFmtId="0" fontId="9" fillId="0" borderId="93" xfId="0" applyFont="1" applyBorder="1" applyAlignment="1" applyProtection="1">
      <alignment horizontal="center" vertical="center"/>
      <protection locked="0"/>
    </xf>
    <xf numFmtId="0" fontId="9" fillId="2" borderId="93" xfId="0" applyFont="1" applyFill="1" applyBorder="1" applyAlignment="1">
      <alignment horizontal="center" vertical="center" wrapText="1"/>
    </xf>
    <xf numFmtId="0" fontId="9" fillId="2" borderId="122" xfId="0" applyFont="1" applyFill="1" applyBorder="1" applyAlignment="1">
      <alignment horizontal="center" vertical="center" wrapText="1"/>
    </xf>
    <xf numFmtId="1" fontId="10" fillId="0" borderId="282" xfId="0" applyNumberFormat="1" applyFont="1" applyBorder="1" applyAlignment="1" applyProtection="1">
      <alignment horizontal="center" vertical="center"/>
      <protection locked="0"/>
    </xf>
    <xf numFmtId="1" fontId="10" fillId="0" borderId="85" xfId="0" applyNumberFormat="1" applyFont="1" applyBorder="1" applyAlignment="1" applyProtection="1">
      <alignment horizontal="center" vertical="center"/>
      <protection locked="0"/>
    </xf>
    <xf numFmtId="1" fontId="10" fillId="0" borderId="274" xfId="0" applyNumberFormat="1" applyFont="1" applyBorder="1" applyAlignment="1" applyProtection="1">
      <alignment horizontal="center" vertical="center"/>
      <protection locked="0"/>
    </xf>
    <xf numFmtId="0" fontId="9" fillId="2" borderId="266" xfId="0" applyFont="1" applyFill="1" applyBorder="1" applyAlignment="1">
      <alignment horizontal="left" vertical="center" wrapText="1"/>
    </xf>
    <xf numFmtId="0" fontId="9" fillId="0" borderId="84" xfId="0" applyFont="1" applyBorder="1" applyAlignment="1" applyProtection="1">
      <alignment horizontal="center" vertical="center" wrapText="1"/>
      <protection locked="0"/>
    </xf>
    <xf numFmtId="0" fontId="9" fillId="0" borderId="267"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68" xfId="0" applyFont="1" applyBorder="1" applyAlignment="1" applyProtection="1">
      <alignment horizontal="center" vertical="center"/>
      <protection locked="0"/>
    </xf>
    <xf numFmtId="0" fontId="9" fillId="2" borderId="286" xfId="0" applyFont="1" applyFill="1" applyBorder="1" applyAlignment="1">
      <alignment horizontal="left" vertical="center"/>
    </xf>
    <xf numFmtId="0" fontId="9" fillId="2" borderId="287" xfId="0" applyFont="1" applyFill="1" applyBorder="1" applyAlignment="1">
      <alignment horizontal="left" vertical="center"/>
    </xf>
    <xf numFmtId="0" fontId="9" fillId="2" borderId="288" xfId="0" applyFont="1" applyFill="1" applyBorder="1" applyAlignment="1">
      <alignment horizontal="center" vertical="center"/>
    </xf>
    <xf numFmtId="1" fontId="9" fillId="0" borderId="81" xfId="9" applyNumberFormat="1" applyFont="1" applyFill="1" applyBorder="1" applyAlignment="1" applyProtection="1">
      <alignment horizontal="center" vertical="center"/>
      <protection locked="0"/>
    </xf>
    <xf numFmtId="1" fontId="9" fillId="0" borderId="82" xfId="9" applyNumberFormat="1" applyFont="1" applyFill="1" applyBorder="1" applyAlignment="1" applyProtection="1">
      <alignment horizontal="center" vertical="center"/>
      <protection locked="0"/>
    </xf>
    <xf numFmtId="1" fontId="9" fillId="0" borderId="83" xfId="9" applyNumberFormat="1" applyFont="1" applyFill="1" applyBorder="1" applyAlignment="1" applyProtection="1">
      <alignment horizontal="center" vertical="center"/>
      <protection locked="0"/>
    </xf>
    <xf numFmtId="0" fontId="9" fillId="2" borderId="266" xfId="0" applyFont="1" applyFill="1" applyBorder="1" applyAlignment="1">
      <alignment horizontal="center" vertical="center" wrapText="1"/>
    </xf>
    <xf numFmtId="1" fontId="10" fillId="0" borderId="275" xfId="0" applyNumberFormat="1" applyFont="1" applyBorder="1" applyAlignment="1" applyProtection="1">
      <alignment horizontal="center" vertical="center"/>
      <protection locked="0"/>
    </xf>
    <xf numFmtId="1" fontId="10" fillId="0" borderId="254" xfId="0" applyNumberFormat="1" applyFont="1" applyBorder="1" applyAlignment="1" applyProtection="1">
      <alignment horizontal="center" vertical="center"/>
      <protection locked="0"/>
    </xf>
    <xf numFmtId="1" fontId="10" fillId="0" borderId="276" xfId="0" applyNumberFormat="1" applyFont="1" applyBorder="1" applyAlignment="1" applyProtection="1">
      <alignment horizontal="center" vertical="center"/>
      <protection locked="0"/>
    </xf>
    <xf numFmtId="0" fontId="9" fillId="0" borderId="266" xfId="0" applyFont="1" applyBorder="1" applyAlignment="1" applyProtection="1">
      <alignment horizontal="center" vertical="center" wrapText="1"/>
      <protection locked="0"/>
    </xf>
    <xf numFmtId="0" fontId="9" fillId="2" borderId="277" xfId="0" applyFont="1" applyFill="1" applyBorder="1" applyAlignment="1">
      <alignment horizontal="center" vertical="center"/>
    </xf>
    <xf numFmtId="0" fontId="9" fillId="2" borderId="254" xfId="0" applyFont="1" applyFill="1" applyBorder="1" applyAlignment="1">
      <alignment horizontal="center" vertical="center"/>
    </xf>
    <xf numFmtId="0" fontId="9" fillId="2" borderId="278" xfId="0" applyFont="1" applyFill="1" applyBorder="1" applyAlignment="1">
      <alignment horizontal="center" vertical="center"/>
    </xf>
    <xf numFmtId="0" fontId="9" fillId="2" borderId="93" xfId="0" applyFont="1" applyFill="1" applyBorder="1" applyAlignment="1">
      <alignment horizontal="left" vertical="center" wrapText="1"/>
    </xf>
    <xf numFmtId="0" fontId="9" fillId="2" borderId="279" xfId="0" applyFont="1" applyFill="1" applyBorder="1" applyAlignment="1">
      <alignment horizontal="left" vertical="center"/>
    </xf>
    <xf numFmtId="0" fontId="9" fillId="2" borderId="280" xfId="0" applyFont="1" applyFill="1" applyBorder="1" applyAlignment="1">
      <alignment horizontal="left" vertical="center"/>
    </xf>
    <xf numFmtId="0" fontId="9" fillId="0" borderId="280" xfId="0" applyFont="1" applyBorder="1" applyAlignment="1" applyProtection="1">
      <alignment horizontal="center" vertical="center"/>
      <protection locked="0"/>
    </xf>
    <xf numFmtId="0" fontId="10" fillId="2" borderId="280" xfId="0" applyFont="1" applyFill="1" applyBorder="1" applyAlignment="1">
      <alignment horizontal="center" vertical="center"/>
    </xf>
    <xf numFmtId="0" fontId="10" fillId="2" borderId="195" xfId="0" applyFont="1" applyFill="1" applyBorder="1" applyAlignment="1">
      <alignment horizontal="center" vertical="center"/>
    </xf>
    <xf numFmtId="0" fontId="10" fillId="2" borderId="82" xfId="0" applyFont="1" applyFill="1" applyBorder="1" applyAlignment="1">
      <alignment horizontal="center" vertical="center"/>
    </xf>
    <xf numFmtId="0" fontId="9" fillId="2" borderId="280" xfId="0" applyFont="1" applyFill="1" applyBorder="1" applyAlignment="1">
      <alignment horizontal="center" vertical="center" wrapText="1"/>
    </xf>
    <xf numFmtId="0" fontId="9" fillId="5" borderId="84" xfId="0" applyFont="1" applyFill="1" applyBorder="1" applyAlignment="1">
      <alignment horizontal="left" vertical="center"/>
    </xf>
    <xf numFmtId="0" fontId="9" fillId="5" borderId="85" xfId="0" applyFont="1" applyFill="1" applyBorder="1" applyAlignment="1">
      <alignment horizontal="left" vertical="center"/>
    </xf>
    <xf numFmtId="0" fontId="9" fillId="0" borderId="280" xfId="0" applyFont="1" applyBorder="1" applyAlignment="1" applyProtection="1">
      <alignment horizontal="center" vertical="center" wrapText="1"/>
      <protection locked="0"/>
    </xf>
    <xf numFmtId="0" fontId="9" fillId="0" borderId="281" xfId="0" applyFont="1" applyBorder="1" applyAlignment="1" applyProtection="1">
      <alignment horizontal="center" vertical="center" wrapText="1"/>
      <protection locked="0"/>
    </xf>
    <xf numFmtId="0" fontId="9" fillId="2" borderId="77" xfId="0" applyFont="1" applyFill="1" applyBorder="1" applyAlignment="1">
      <alignment horizontal="center" vertical="center" wrapText="1"/>
    </xf>
    <xf numFmtId="0" fontId="9" fillId="0" borderId="10" xfId="0" applyFont="1" applyBorder="1" applyAlignment="1" applyProtection="1">
      <alignment horizontal="center" vertical="center" wrapText="1"/>
      <protection locked="0"/>
    </xf>
    <xf numFmtId="0" fontId="9" fillId="2" borderId="265" xfId="0" applyFont="1" applyFill="1" applyBorder="1" applyAlignment="1">
      <alignment horizontal="center" vertical="center" wrapText="1"/>
    </xf>
    <xf numFmtId="0" fontId="10" fillId="2" borderId="77" xfId="0" applyFont="1" applyFill="1" applyBorder="1" applyAlignment="1">
      <alignment horizontal="center" vertical="center"/>
    </xf>
    <xf numFmtId="0" fontId="10" fillId="2" borderId="88" xfId="0" applyFont="1" applyFill="1" applyBorder="1" applyAlignment="1">
      <alignment horizontal="center" vertical="center"/>
    </xf>
    <xf numFmtId="0" fontId="9" fillId="2" borderId="265" xfId="0" applyFont="1" applyFill="1" applyBorder="1" applyAlignment="1">
      <alignment horizontal="left" vertical="center"/>
    </xf>
    <xf numFmtId="0" fontId="9" fillId="2" borderId="266" xfId="0" applyFont="1" applyFill="1" applyBorder="1" applyAlignment="1">
      <alignment horizontal="left" vertical="center"/>
    </xf>
    <xf numFmtId="0" fontId="9" fillId="5" borderId="283" xfId="0" applyFont="1" applyFill="1" applyBorder="1" applyAlignment="1">
      <alignment horizontal="center" vertical="center"/>
    </xf>
    <xf numFmtId="0" fontId="9" fillId="5" borderId="284" xfId="0" applyFont="1" applyFill="1" applyBorder="1" applyAlignment="1">
      <alignment horizontal="center" vertical="center"/>
    </xf>
    <xf numFmtId="0" fontId="9" fillId="5" borderId="253" xfId="0" applyFont="1" applyFill="1" applyBorder="1" applyAlignment="1">
      <alignment horizontal="center" vertical="center"/>
    </xf>
    <xf numFmtId="0" fontId="9" fillId="5" borderId="285" xfId="0" applyFont="1" applyFill="1" applyBorder="1" applyAlignment="1">
      <alignment horizontal="center" vertical="center"/>
    </xf>
    <xf numFmtId="0" fontId="9" fillId="5" borderId="92" xfId="0" applyFont="1" applyFill="1" applyBorder="1" applyAlignment="1">
      <alignment horizontal="center" vertical="center"/>
    </xf>
    <xf numFmtId="0" fontId="9" fillId="5" borderId="93" xfId="0" applyFont="1" applyFill="1" applyBorder="1" applyAlignment="1">
      <alignment horizontal="center" vertical="center"/>
    </xf>
    <xf numFmtId="0" fontId="9" fillId="5" borderId="122" xfId="0" applyFont="1" applyFill="1" applyBorder="1" applyAlignment="1">
      <alignment horizontal="center" vertical="center"/>
    </xf>
    <xf numFmtId="0" fontId="9" fillId="5" borderId="269" xfId="0" applyFont="1" applyFill="1" applyBorder="1" applyAlignment="1">
      <alignment horizontal="center" vertical="center"/>
    </xf>
    <xf numFmtId="0" fontId="9" fillId="0" borderId="282" xfId="0" applyFont="1" applyBorder="1" applyAlignment="1" applyProtection="1">
      <alignment horizontal="center" vertical="center" wrapText="1"/>
      <protection locked="0"/>
    </xf>
    <xf numFmtId="0" fontId="9" fillId="5" borderId="81" xfId="0" applyFont="1" applyFill="1" applyBorder="1" applyAlignment="1">
      <alignment horizontal="center" vertical="center"/>
    </xf>
    <xf numFmtId="0" fontId="9" fillId="5" borderId="82" xfId="0" applyFont="1" applyFill="1" applyBorder="1" applyAlignment="1">
      <alignment horizontal="center" vertical="center"/>
    </xf>
    <xf numFmtId="0" fontId="9" fillId="5" borderId="83" xfId="0" applyFont="1" applyFill="1" applyBorder="1" applyAlignment="1">
      <alignment horizontal="center" vertical="center"/>
    </xf>
    <xf numFmtId="0" fontId="9" fillId="2" borderId="78" xfId="0" applyFont="1" applyFill="1" applyBorder="1" applyAlignment="1">
      <alignment horizontal="left" vertical="center"/>
    </xf>
    <xf numFmtId="0" fontId="9" fillId="2" borderId="79" xfId="0" applyFont="1" applyFill="1" applyBorder="1" applyAlignment="1">
      <alignment horizontal="left" vertical="center"/>
    </xf>
    <xf numFmtId="0" fontId="9" fillId="2" borderId="80" xfId="0" applyFont="1" applyFill="1" applyBorder="1" applyAlignment="1">
      <alignment horizontal="left" vertical="center"/>
    </xf>
    <xf numFmtId="0" fontId="9" fillId="5" borderId="86" xfId="0" applyFont="1" applyFill="1" applyBorder="1" applyAlignment="1">
      <alignment horizontal="left" vertical="center"/>
    </xf>
    <xf numFmtId="0" fontId="9" fillId="0" borderId="266" xfId="0" applyFont="1" applyBorder="1" applyAlignment="1" applyProtection="1">
      <alignment horizontal="center" vertical="center"/>
      <protection locked="0"/>
    </xf>
    <xf numFmtId="0" fontId="9" fillId="2" borderId="274" xfId="0" applyFont="1" applyFill="1" applyBorder="1" applyAlignment="1">
      <alignment horizontal="center" vertical="center" wrapText="1"/>
    </xf>
    <xf numFmtId="0" fontId="9" fillId="0" borderId="13" xfId="0" applyFont="1" applyBorder="1" applyAlignment="1" applyProtection="1">
      <alignment horizontal="center" vertical="center"/>
      <protection locked="0"/>
    </xf>
    <xf numFmtId="0" fontId="9" fillId="0" borderId="263" xfId="0" applyFont="1" applyBorder="1" applyAlignment="1" applyProtection="1">
      <alignment horizontal="left" vertical="center"/>
      <protection locked="0"/>
    </xf>
    <xf numFmtId="0" fontId="9" fillId="0" borderId="263" xfId="0" applyFont="1" applyBorder="1" applyAlignment="1" applyProtection="1">
      <alignment horizontal="center" vertical="center"/>
      <protection locked="0"/>
    </xf>
    <xf numFmtId="0" fontId="9" fillId="0" borderId="260" xfId="0" applyFont="1" applyBorder="1" applyAlignment="1" applyProtection="1">
      <alignment horizontal="center" vertical="center"/>
      <protection locked="0"/>
    </xf>
    <xf numFmtId="0" fontId="9" fillId="0" borderId="13" xfId="0" applyFont="1" applyBorder="1" applyAlignment="1" applyProtection="1">
      <alignment horizontal="left" vertical="center"/>
      <protection locked="0"/>
    </xf>
    <xf numFmtId="0" fontId="5" fillId="0" borderId="270" xfId="0" applyFont="1" applyBorder="1" applyAlignment="1">
      <alignment horizontal="center" vertical="center" wrapText="1"/>
    </xf>
    <xf numFmtId="0" fontId="5" fillId="0" borderId="271" xfId="0" applyFont="1" applyBorder="1" applyAlignment="1">
      <alignment horizontal="center" vertical="center" wrapText="1"/>
    </xf>
    <xf numFmtId="0" fontId="5" fillId="0" borderId="272" xfId="0" applyFont="1" applyBorder="1" applyAlignment="1">
      <alignment horizontal="center" vertical="center" wrapText="1"/>
    </xf>
    <xf numFmtId="0" fontId="5" fillId="0" borderId="258" xfId="0" applyFont="1" applyBorder="1" applyAlignment="1">
      <alignment horizontal="center" vertical="center" wrapText="1"/>
    </xf>
    <xf numFmtId="0" fontId="5" fillId="0" borderId="0" xfId="0" applyFont="1" applyAlignment="1">
      <alignment horizontal="center" vertical="center" wrapText="1"/>
    </xf>
    <xf numFmtId="0" fontId="5" fillId="0" borderId="19" xfId="0" applyFont="1" applyBorder="1" applyAlignment="1">
      <alignment horizontal="center" vertical="center" wrapText="1"/>
    </xf>
    <xf numFmtId="0" fontId="5" fillId="0" borderId="273" xfId="0" applyFont="1" applyBorder="1" applyAlignment="1">
      <alignment horizontal="center" vertical="center" wrapText="1"/>
    </xf>
    <xf numFmtId="0" fontId="5" fillId="0" borderId="82" xfId="0" applyFont="1" applyBorder="1" applyAlignment="1">
      <alignment horizontal="center" vertical="center" wrapText="1"/>
    </xf>
    <xf numFmtId="0" fontId="5" fillId="0" borderId="196" xfId="0" applyFont="1" applyBorder="1" applyAlignment="1">
      <alignment horizontal="center" vertical="center" wrapText="1"/>
    </xf>
    <xf numFmtId="0" fontId="9" fillId="5" borderId="48" xfId="0" applyFont="1" applyFill="1" applyBorder="1" applyAlignment="1">
      <alignment horizontal="center" vertical="center"/>
    </xf>
    <xf numFmtId="0" fontId="10" fillId="2" borderId="0" xfId="0" applyFont="1" applyFill="1" applyAlignment="1">
      <alignment horizontal="left" vertical="top" wrapText="1"/>
    </xf>
    <xf numFmtId="0" fontId="66" fillId="0" borderId="48" xfId="0" applyFont="1" applyBorder="1" applyAlignment="1">
      <alignment horizontal="center" wrapText="1"/>
    </xf>
    <xf numFmtId="0" fontId="65" fillId="0" borderId="48" xfId="0" applyFont="1" applyBorder="1" applyAlignment="1">
      <alignment horizontal="center" wrapText="1"/>
    </xf>
    <xf numFmtId="0" fontId="10" fillId="0" borderId="48" xfId="0" applyFont="1" applyBorder="1" applyAlignment="1" applyProtection="1">
      <alignment horizontal="center" vertical="center"/>
      <protection locked="0"/>
    </xf>
    <xf numFmtId="0" fontId="9" fillId="5" borderId="79" xfId="0" applyFont="1" applyFill="1" applyBorder="1" applyAlignment="1">
      <alignment horizontal="center" vertical="center"/>
    </xf>
    <xf numFmtId="0" fontId="10" fillId="2" borderId="65" xfId="0" applyFont="1" applyFill="1" applyBorder="1" applyAlignment="1">
      <alignment horizontal="left" vertical="center" wrapText="1"/>
    </xf>
    <xf numFmtId="0" fontId="10" fillId="2" borderId="65" xfId="0" applyFont="1" applyFill="1" applyBorder="1" applyAlignment="1">
      <alignment horizontal="left" vertical="top" wrapText="1"/>
    </xf>
    <xf numFmtId="0" fontId="10" fillId="2" borderId="259" xfId="0" applyFont="1" applyFill="1" applyBorder="1" applyAlignment="1">
      <alignment horizontal="left" vertical="top" wrapText="1"/>
    </xf>
    <xf numFmtId="0" fontId="10" fillId="2" borderId="82" xfId="0" applyFont="1" applyFill="1" applyBorder="1" applyAlignment="1">
      <alignment horizontal="left" vertical="top" wrapText="1"/>
    </xf>
    <xf numFmtId="0" fontId="10" fillId="2" borderId="303" xfId="0" applyFont="1" applyFill="1" applyBorder="1" applyAlignment="1">
      <alignment horizontal="left" vertical="top" wrapText="1"/>
    </xf>
    <xf numFmtId="0" fontId="9" fillId="5" borderId="78" xfId="0" applyFont="1" applyFill="1" applyBorder="1" applyAlignment="1">
      <alignment horizontal="left" vertical="center"/>
    </xf>
    <xf numFmtId="0" fontId="9" fillId="5" borderId="79" xfId="0" applyFont="1" applyFill="1" applyBorder="1" applyAlignment="1">
      <alignment horizontal="left" vertical="center"/>
    </xf>
    <xf numFmtId="0" fontId="9" fillId="5" borderId="80" xfId="0" applyFont="1" applyFill="1" applyBorder="1" applyAlignment="1">
      <alignment horizontal="left" vertical="center"/>
    </xf>
    <xf numFmtId="0" fontId="9" fillId="0" borderId="264" xfId="0" applyFont="1" applyBorder="1" applyAlignment="1" applyProtection="1">
      <alignment horizontal="center" vertical="center"/>
      <protection locked="0"/>
    </xf>
    <xf numFmtId="0" fontId="9" fillId="0" borderId="0" xfId="0" applyFont="1" applyAlignment="1">
      <alignment horizontal="center" vertical="center"/>
    </xf>
    <xf numFmtId="0" fontId="69" fillId="0" borderId="60" xfId="0" applyFont="1" applyBorder="1" applyAlignment="1">
      <alignment horizontal="center" wrapText="1"/>
    </xf>
    <xf numFmtId="0" fontId="69" fillId="0" borderId="60" xfId="0" applyFont="1" applyBorder="1" applyAlignment="1">
      <alignment horizontal="right" wrapText="1"/>
    </xf>
    <xf numFmtId="0" fontId="71" fillId="0" borderId="60" xfId="0" applyFont="1" applyBorder="1" applyAlignment="1">
      <alignment horizontal="center" vertical="center" wrapText="1"/>
    </xf>
    <xf numFmtId="0" fontId="9" fillId="0" borderId="94" xfId="0" applyFont="1" applyBorder="1" applyAlignment="1">
      <alignment horizontal="center" vertical="center" wrapText="1"/>
    </xf>
    <xf numFmtId="0" fontId="9" fillId="2" borderId="94" xfId="0" applyFont="1" applyFill="1" applyBorder="1" applyAlignment="1">
      <alignment horizontal="center" vertical="center"/>
    </xf>
    <xf numFmtId="0" fontId="9" fillId="0" borderId="94" xfId="0" applyFont="1" applyBorder="1" applyAlignment="1">
      <alignment horizontal="center" vertical="center"/>
    </xf>
    <xf numFmtId="0" fontId="9" fillId="0" borderId="291" xfId="0" applyFont="1" applyBorder="1" applyAlignment="1">
      <alignment horizontal="center" vertical="center"/>
    </xf>
    <xf numFmtId="0" fontId="10" fillId="2" borderId="13" xfId="0" applyFont="1" applyFill="1" applyBorder="1" applyAlignment="1">
      <alignment horizontal="center" vertical="center"/>
    </xf>
    <xf numFmtId="0" fontId="10" fillId="2" borderId="260" xfId="0" applyFont="1" applyFill="1" applyBorder="1" applyAlignment="1">
      <alignment horizontal="center" vertical="center"/>
    </xf>
    <xf numFmtId="0" fontId="6" fillId="0" borderId="13" xfId="0" applyFont="1" applyBorder="1" applyAlignment="1">
      <alignment horizontal="justify" vertical="center" wrapText="1"/>
    </xf>
    <xf numFmtId="0" fontId="6" fillId="0" borderId="0" xfId="0" applyFont="1" applyAlignment="1">
      <alignment horizontal="justify" wrapText="1"/>
    </xf>
    <xf numFmtId="0" fontId="15" fillId="0" borderId="0" xfId="0" applyFont="1" applyAlignment="1">
      <alignment horizontal="left"/>
    </xf>
    <xf numFmtId="0" fontId="15" fillId="0" borderId="0" xfId="0" applyFont="1"/>
    <xf numFmtId="0" fontId="5" fillId="0" borderId="0" xfId="0" applyFont="1" applyAlignment="1">
      <alignment horizontal="left" vertical="top" wrapText="1"/>
    </xf>
    <xf numFmtId="0" fontId="5" fillId="5" borderId="0" xfId="0" applyFont="1" applyFill="1" applyAlignment="1">
      <alignment horizontal="center" vertical="center" wrapText="1"/>
    </xf>
    <xf numFmtId="0" fontId="6" fillId="0" borderId="0" xfId="0" applyFont="1" applyAlignment="1">
      <alignment horizontal="justify" vertical="center" wrapText="1"/>
    </xf>
    <xf numFmtId="0" fontId="5" fillId="5" borderId="0" xfId="0" applyFont="1" applyFill="1" applyAlignment="1">
      <alignment horizontal="left"/>
    </xf>
    <xf numFmtId="0" fontId="5" fillId="0" borderId="0" xfId="0" applyFont="1" applyAlignment="1">
      <alignment horizontal="justify" vertical="center" wrapText="1"/>
    </xf>
    <xf numFmtId="0" fontId="6" fillId="0" borderId="13" xfId="0" applyFont="1" applyBorder="1" applyAlignment="1">
      <alignment horizontal="left" vertical="center"/>
    </xf>
    <xf numFmtId="0" fontId="6" fillId="0" borderId="13" xfId="0" applyFont="1" applyBorder="1" applyAlignment="1">
      <alignment horizontal="left" vertical="center" wrapText="1"/>
    </xf>
    <xf numFmtId="0" fontId="54" fillId="0" borderId="301" xfId="11" applyFont="1" applyBorder="1" applyAlignment="1">
      <alignment horizontal="center" vertical="center" wrapText="1"/>
    </xf>
    <xf numFmtId="0" fontId="54" fillId="0" borderId="299" xfId="11" applyFont="1" applyBorder="1" applyAlignment="1">
      <alignment horizontal="center" vertical="center" wrapText="1"/>
    </xf>
    <xf numFmtId="0" fontId="54" fillId="0" borderId="298" xfId="11" applyFont="1" applyBorder="1" applyAlignment="1">
      <alignment horizontal="center" vertical="center" wrapText="1"/>
    </xf>
    <xf numFmtId="0" fontId="54" fillId="0" borderId="302" xfId="11" applyFont="1" applyBorder="1" applyAlignment="1">
      <alignment horizontal="center" vertical="center" wrapText="1"/>
    </xf>
    <xf numFmtId="0" fontId="54" fillId="0" borderId="300" xfId="11" applyFont="1" applyBorder="1" applyAlignment="1">
      <alignment horizontal="center" vertical="center" wrapText="1"/>
    </xf>
    <xf numFmtId="0" fontId="54" fillId="0" borderId="297" xfId="11" applyFont="1" applyBorder="1" applyAlignment="1">
      <alignment horizontal="center" vertical="center" wrapText="1"/>
    </xf>
    <xf numFmtId="0" fontId="54" fillId="0" borderId="191" xfId="11" applyFont="1" applyBorder="1" applyAlignment="1">
      <alignment horizontal="center" wrapText="1"/>
    </xf>
  </cellXfs>
  <cellStyles count="21">
    <cellStyle name="Hipervínculo" xfId="13" builtinId="8"/>
    <cellStyle name="Hipervínculo 2" xfId="16" xr:uid="{00000000-0005-0000-0000-000001000000}"/>
    <cellStyle name="Millares" xfId="9" builtinId="3"/>
    <cellStyle name="Millares [0] 2" xfId="17" xr:uid="{00000000-0005-0000-0000-000003000000}"/>
    <cellStyle name="Millares [0] 2 2" xfId="18" xr:uid="{00000000-0005-0000-0000-000004000000}"/>
    <cellStyle name="Millares 2" xfId="5" xr:uid="{00000000-0005-0000-0000-000005000000}"/>
    <cellStyle name="Millares 3" xfId="6" xr:uid="{00000000-0005-0000-0000-000006000000}"/>
    <cellStyle name="Millares 4" xfId="4" xr:uid="{00000000-0005-0000-0000-000007000000}"/>
    <cellStyle name="Millares 5" xfId="19" xr:uid="{00000000-0005-0000-0000-000008000000}"/>
    <cellStyle name="Moneda" xfId="10" builtinId="4"/>
    <cellStyle name="Moneda [0] 2" xfId="20" xr:uid="{00000000-0005-0000-0000-00000A000000}"/>
    <cellStyle name="Moneda 2" xfId="7" xr:uid="{00000000-0005-0000-0000-00000B000000}"/>
    <cellStyle name="Moneda 3" xfId="2" xr:uid="{00000000-0005-0000-0000-00000C000000}"/>
    <cellStyle name="Normal" xfId="0" builtinId="0"/>
    <cellStyle name="Normal 2" xfId="8" xr:uid="{00000000-0005-0000-0000-00000E000000}"/>
    <cellStyle name="Normal 2 2" xfId="14" xr:uid="{00000000-0005-0000-0000-00000F000000}"/>
    <cellStyle name="Normal 3" xfId="1" xr:uid="{00000000-0005-0000-0000-000010000000}"/>
    <cellStyle name="Normal 3 2" xfId="3" xr:uid="{00000000-0005-0000-0000-000011000000}"/>
    <cellStyle name="Normal 3 3" xfId="15" xr:uid="{00000000-0005-0000-0000-000012000000}"/>
    <cellStyle name="Normal 4" xfId="11" xr:uid="{00000000-0005-0000-0000-000013000000}"/>
    <cellStyle name="Normal_AFILIACIÓN" xfId="12" xr:uid="{00000000-0005-0000-0000-000014000000}"/>
  </cellStyles>
  <dxfs count="13">
    <dxf>
      <font>
        <color rgb="FF9C0006"/>
      </font>
      <fill>
        <patternFill>
          <bgColor rgb="FFFFC7CE"/>
        </patternFill>
      </fill>
    </dxf>
    <dxf>
      <fill>
        <patternFill>
          <bgColor theme="9" tint="0.39994506668294322"/>
        </patternFill>
      </fill>
    </dxf>
    <dxf>
      <fill>
        <patternFill>
          <bgColor theme="9" tint="0.39994506668294322"/>
        </patternFill>
      </fill>
    </dxf>
    <dxf>
      <fill>
        <patternFill>
          <bgColor rgb="FF92D050"/>
        </patternFill>
      </fill>
    </dxf>
    <dxf>
      <fill>
        <patternFill>
          <bgColor theme="9" tint="0.39994506668294322"/>
        </patternFill>
      </fill>
    </dxf>
    <dxf>
      <font>
        <color rgb="FF9C0006"/>
      </font>
      <fill>
        <patternFill>
          <bgColor rgb="FFFFC7CE"/>
        </patternFill>
      </fill>
    </dxf>
    <dxf>
      <fill>
        <patternFill>
          <bgColor rgb="FFFFFF00"/>
        </patternFill>
      </fill>
    </dxf>
    <dxf>
      <fill>
        <patternFill>
          <bgColor theme="3" tint="0.39994506668294322"/>
        </patternFill>
      </fill>
    </dxf>
    <dxf>
      <font>
        <color rgb="FF9C0006"/>
      </font>
      <fill>
        <patternFill>
          <bgColor rgb="FFFFC7CE"/>
        </patternFill>
      </fill>
    </dxf>
    <dxf>
      <fill>
        <patternFill>
          <bgColor theme="9" tint="0.39994506668294322"/>
        </patternFill>
      </fill>
    </dxf>
    <dxf>
      <fill>
        <patternFill>
          <bgColor theme="9" tint="0.39994506668294322"/>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388D9F"/>
      <color rgb="FFFFDC97"/>
      <color rgb="FFFFCC66"/>
      <color rgb="FFFBF45F"/>
      <color rgb="FFF5DC8B"/>
      <color rgb="FFFFDA9D"/>
      <color rgb="FFFFD961"/>
      <color rgb="FFFEE57A"/>
      <color rgb="FFFFDD4B"/>
      <color rgb="FFFFE0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8" Type="http://schemas.openxmlformats.org/officeDocument/2006/relationships/hyperlink" Target="#'INDEPENDIENTES 723'!A1"/><Relationship Id="rId3" Type="http://schemas.openxmlformats.org/officeDocument/2006/relationships/hyperlink" Target="#'Sede 01 - Trabajadores'!A1"/><Relationship Id="rId7" Type="http://schemas.openxmlformats.org/officeDocument/2006/relationships/image" Target="../media/image1.png"/><Relationship Id="rId2" Type="http://schemas.openxmlformats.org/officeDocument/2006/relationships/hyperlink" Target="#'Instructivo Formulario Afili.'!A1"/><Relationship Id="rId1" Type="http://schemas.openxmlformats.org/officeDocument/2006/relationships/hyperlink" Target="#'Formulario de Afiliaci&#243;n'!A1"/><Relationship Id="rId6" Type="http://schemas.openxmlformats.org/officeDocument/2006/relationships/hyperlink" Target="#'Listado Actividades Economicas'!A1"/><Relationship Id="rId11" Type="http://schemas.openxmlformats.org/officeDocument/2006/relationships/hyperlink" Target="#'Instructivo ind Volu '!A1"/><Relationship Id="rId5" Type="http://schemas.openxmlformats.org/officeDocument/2006/relationships/hyperlink" Target="#'C&#243;d. Tipo de trabajador cotz'!A1"/><Relationship Id="rId10" Type="http://schemas.openxmlformats.org/officeDocument/2006/relationships/hyperlink" Target="#'Formulario Afil Ind Voluntario'!A1"/><Relationship Id="rId4" Type="http://schemas.openxmlformats.org/officeDocument/2006/relationships/hyperlink" Target="#'Instructivo Sedes'!A1"/><Relationship Id="rId9" Type="http://schemas.openxmlformats.org/officeDocument/2006/relationships/image" Target="../media/image2.png"/></Relationships>
</file>

<file path=xl/drawings/_rels/drawing10.xml.rels><?xml version="1.0" encoding="UTF-8" standalone="yes"?>
<Relationships xmlns="http://schemas.openxmlformats.org/package/2006/relationships"><Relationship Id="rId3" Type="http://schemas.openxmlformats.org/officeDocument/2006/relationships/hyperlink" Target="#Indice!A1"/><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hyperlink" Target="#'Codigos ORP'!A1"/></Relationships>
</file>

<file path=xl/drawings/_rels/drawing11.xml.rels><?xml version="1.0" encoding="UTF-8" standalone="yes"?>
<Relationships xmlns="http://schemas.openxmlformats.org/package/2006/relationships"><Relationship Id="rId1" Type="http://schemas.openxmlformats.org/officeDocument/2006/relationships/hyperlink" Target="#Indice!A1"/></Relationships>
</file>

<file path=xl/drawings/_rels/drawing12.xml.rels><?xml version="1.0" encoding="UTF-8" standalone="yes"?>
<Relationships xmlns="http://schemas.openxmlformats.org/package/2006/relationships"><Relationship Id="rId1" Type="http://schemas.openxmlformats.org/officeDocument/2006/relationships/hyperlink" Target="#'Formulario Afil Ind Voluntario'!A1"/></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ice!A1"/><Relationship Id="rId1" Type="http://schemas.openxmlformats.org/officeDocument/2006/relationships/hyperlink" Target="#'Listado Actividades Economicas'!A1"/><Relationship Id="rId4"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hyperlink" Target="#Indice!A1"/></Relationships>
</file>

<file path=xl/drawings/_rels/drawing4.xml.rels><?xml version="1.0" encoding="UTF-8" standalone="yes"?>
<Relationships xmlns="http://schemas.openxmlformats.org/package/2006/relationships"><Relationship Id="rId3" Type="http://schemas.openxmlformats.org/officeDocument/2006/relationships/hyperlink" Target="#'Listado Actividades Economicas'!A1"/><Relationship Id="rId2" Type="http://schemas.openxmlformats.org/officeDocument/2006/relationships/hyperlink" Target="#Indice!A1"/><Relationship Id="rId1" Type="http://schemas.openxmlformats.org/officeDocument/2006/relationships/image" Target="../media/image4.png"/><Relationship Id="rId4"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Listado Actividades Economicas'!A1"/><Relationship Id="rId2" Type="http://schemas.openxmlformats.org/officeDocument/2006/relationships/hyperlink" Target="#Indice!A1"/><Relationship Id="rId1" Type="http://schemas.openxmlformats.org/officeDocument/2006/relationships/image" Target="../media/image4.png"/><Relationship Id="rId4"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hyperlink" Target="#Indice!A1"/></Relationships>
</file>

<file path=xl/drawings/_rels/drawing7.xml.rels><?xml version="1.0" encoding="UTF-8" standalone="yes"?>
<Relationships xmlns="http://schemas.openxmlformats.org/package/2006/relationships"><Relationship Id="rId2" Type="http://schemas.openxmlformats.org/officeDocument/2006/relationships/hyperlink" Target="#Indice!A1"/><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hyperlink" Target="#Indice!A1"/></Relationships>
</file>

<file path=xl/drawings/_rels/drawing9.xml.rels><?xml version="1.0" encoding="UTF-8" standalone="yes"?>
<Relationships xmlns="http://schemas.openxmlformats.org/package/2006/relationships"><Relationship Id="rId2" Type="http://schemas.openxmlformats.org/officeDocument/2006/relationships/hyperlink" Target="#'Formulario de Afiliaci&#243;n'!A1"/><Relationship Id="rId1" Type="http://schemas.openxmlformats.org/officeDocument/2006/relationships/hyperlink" Target="#Indice!A1"/></Relationships>
</file>

<file path=xl/drawings/drawing1.xml><?xml version="1.0" encoding="utf-8"?>
<xdr:wsDr xmlns:xdr="http://schemas.openxmlformats.org/drawingml/2006/spreadsheetDrawing" xmlns:a="http://schemas.openxmlformats.org/drawingml/2006/main">
  <xdr:twoCellAnchor>
    <xdr:from>
      <xdr:col>4</xdr:col>
      <xdr:colOff>676275</xdr:colOff>
      <xdr:row>12</xdr:row>
      <xdr:rowOff>162790</xdr:rowOff>
    </xdr:from>
    <xdr:to>
      <xdr:col>8</xdr:col>
      <xdr:colOff>561975</xdr:colOff>
      <xdr:row>15</xdr:row>
      <xdr:rowOff>172315</xdr:rowOff>
    </xdr:to>
    <xdr:sp macro="" textlink="">
      <xdr:nvSpPr>
        <xdr:cNvPr id="4" name="3 Rectángulo redondeado">
          <a:hlinkClick xmlns:r="http://schemas.openxmlformats.org/officeDocument/2006/relationships" r:id="rId1"/>
          <a:extLst>
            <a:ext uri="{FF2B5EF4-FFF2-40B4-BE49-F238E27FC236}">
              <a16:creationId xmlns:a16="http://schemas.microsoft.com/office/drawing/2014/main" id="{00000000-0008-0000-0000-000004000000}"/>
            </a:ext>
          </a:extLst>
        </xdr:cNvPr>
        <xdr:cNvSpPr/>
      </xdr:nvSpPr>
      <xdr:spPr>
        <a:xfrm>
          <a:off x="2962275" y="2526722"/>
          <a:ext cx="2933700" cy="563707"/>
        </a:xfrm>
        <a:prstGeom prst="roundRect">
          <a:avLst/>
        </a:prstGeom>
        <a:solidFill>
          <a:srgbClr val="388D9F"/>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Formulario</a:t>
          </a:r>
          <a:r>
            <a:rPr lang="es-CO" sz="1400" b="1" baseline="0">
              <a:solidFill>
                <a:schemeClr val="accent1">
                  <a:lumMod val="50000"/>
                </a:schemeClr>
              </a:solidFill>
              <a:latin typeface="Gill Sans MT" pitchFamily="34" charset="0"/>
            </a:rPr>
            <a:t> de afiliación</a:t>
          </a:r>
          <a:endParaRPr lang="es-CO" sz="1400" b="1">
            <a:solidFill>
              <a:schemeClr val="accent1">
                <a:lumMod val="50000"/>
              </a:schemeClr>
            </a:solidFill>
            <a:latin typeface="Gill Sans MT" pitchFamily="34" charset="0"/>
          </a:endParaRPr>
        </a:p>
      </xdr:txBody>
    </xdr:sp>
    <xdr:clientData/>
  </xdr:twoCellAnchor>
  <xdr:twoCellAnchor>
    <xdr:from>
      <xdr:col>4</xdr:col>
      <xdr:colOff>676275</xdr:colOff>
      <xdr:row>16</xdr:row>
      <xdr:rowOff>85725</xdr:rowOff>
    </xdr:from>
    <xdr:to>
      <xdr:col>8</xdr:col>
      <xdr:colOff>561975</xdr:colOff>
      <xdr:row>19</xdr:row>
      <xdr:rowOff>95250</xdr:rowOff>
    </xdr:to>
    <xdr:sp macro="" textlink="">
      <xdr:nvSpPr>
        <xdr:cNvPr id="5" name="4 Rectángulo redondeado">
          <a:hlinkClick xmlns:r="http://schemas.openxmlformats.org/officeDocument/2006/relationships" r:id="rId2"/>
          <a:extLst>
            <a:ext uri="{FF2B5EF4-FFF2-40B4-BE49-F238E27FC236}">
              <a16:creationId xmlns:a16="http://schemas.microsoft.com/office/drawing/2014/main" id="{00000000-0008-0000-0000-000005000000}"/>
            </a:ext>
          </a:extLst>
        </xdr:cNvPr>
        <xdr:cNvSpPr/>
      </xdr:nvSpPr>
      <xdr:spPr>
        <a:xfrm>
          <a:off x="2962275" y="3194339"/>
          <a:ext cx="2933700" cy="581025"/>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Instructivo diligenciamiento del formulario</a:t>
          </a:r>
          <a:r>
            <a:rPr lang="es-CO" sz="1400" b="1" baseline="0">
              <a:solidFill>
                <a:schemeClr val="accent1">
                  <a:lumMod val="50000"/>
                </a:schemeClr>
              </a:solidFill>
              <a:latin typeface="Gill Sans MT" pitchFamily="34" charset="0"/>
            </a:rPr>
            <a:t> de afiliación</a:t>
          </a:r>
          <a:endParaRPr lang="es-CO" sz="1400" b="1">
            <a:solidFill>
              <a:schemeClr val="accent1">
                <a:lumMod val="50000"/>
              </a:schemeClr>
            </a:solidFill>
            <a:latin typeface="Gill Sans MT" pitchFamily="34" charset="0"/>
          </a:endParaRPr>
        </a:p>
      </xdr:txBody>
    </xdr:sp>
    <xdr:clientData/>
  </xdr:twoCellAnchor>
  <xdr:twoCellAnchor>
    <xdr:from>
      <xdr:col>4</xdr:col>
      <xdr:colOff>685800</xdr:colOff>
      <xdr:row>20</xdr:row>
      <xdr:rowOff>19050</xdr:rowOff>
    </xdr:from>
    <xdr:to>
      <xdr:col>8</xdr:col>
      <xdr:colOff>571500</xdr:colOff>
      <xdr:row>23</xdr:row>
      <xdr:rowOff>28575</xdr:rowOff>
    </xdr:to>
    <xdr:sp macro="" textlink="">
      <xdr:nvSpPr>
        <xdr:cNvPr id="6" name="5 Rectángulo redondeado">
          <a:hlinkClick xmlns:r="http://schemas.openxmlformats.org/officeDocument/2006/relationships" r:id="rId3"/>
          <a:extLst>
            <a:ext uri="{FF2B5EF4-FFF2-40B4-BE49-F238E27FC236}">
              <a16:creationId xmlns:a16="http://schemas.microsoft.com/office/drawing/2014/main" id="{00000000-0008-0000-0000-000006000000}"/>
            </a:ext>
          </a:extLst>
        </xdr:cNvPr>
        <xdr:cNvSpPr/>
      </xdr:nvSpPr>
      <xdr:spPr>
        <a:xfrm>
          <a:off x="1628775" y="2505075"/>
          <a:ext cx="2933700" cy="581025"/>
        </a:xfrm>
        <a:prstGeom prst="roundRect">
          <a:avLst/>
        </a:prstGeom>
        <a:solidFill>
          <a:srgbClr val="0097AE"/>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Anexo de sedes y trabajadores</a:t>
          </a:r>
        </a:p>
      </xdr:txBody>
    </xdr:sp>
    <xdr:clientData/>
  </xdr:twoCellAnchor>
  <xdr:twoCellAnchor>
    <xdr:from>
      <xdr:col>4</xdr:col>
      <xdr:colOff>695325</xdr:colOff>
      <xdr:row>23</xdr:row>
      <xdr:rowOff>152400</xdr:rowOff>
    </xdr:from>
    <xdr:to>
      <xdr:col>8</xdr:col>
      <xdr:colOff>581025</xdr:colOff>
      <xdr:row>26</xdr:row>
      <xdr:rowOff>161925</xdr:rowOff>
    </xdr:to>
    <xdr:sp macro="" textlink="">
      <xdr:nvSpPr>
        <xdr:cNvPr id="7" name="6 Rectángulo redondeado">
          <a:hlinkClick xmlns:r="http://schemas.openxmlformats.org/officeDocument/2006/relationships" r:id="rId4"/>
          <a:extLst>
            <a:ext uri="{FF2B5EF4-FFF2-40B4-BE49-F238E27FC236}">
              <a16:creationId xmlns:a16="http://schemas.microsoft.com/office/drawing/2014/main" id="{00000000-0008-0000-0000-000007000000}"/>
            </a:ext>
          </a:extLst>
        </xdr:cNvPr>
        <xdr:cNvSpPr/>
      </xdr:nvSpPr>
      <xdr:spPr>
        <a:xfrm>
          <a:off x="1638300" y="3209925"/>
          <a:ext cx="2933700" cy="581025"/>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Instructivo diligenciamiento anexo de sedes y trabajadores</a:t>
          </a:r>
        </a:p>
      </xdr:txBody>
    </xdr:sp>
    <xdr:clientData/>
  </xdr:twoCellAnchor>
  <xdr:twoCellAnchor>
    <xdr:from>
      <xdr:col>4</xdr:col>
      <xdr:colOff>714375</xdr:colOff>
      <xdr:row>31</xdr:row>
      <xdr:rowOff>95250</xdr:rowOff>
    </xdr:from>
    <xdr:to>
      <xdr:col>8</xdr:col>
      <xdr:colOff>600075</xdr:colOff>
      <xdr:row>34</xdr:row>
      <xdr:rowOff>104775</xdr:rowOff>
    </xdr:to>
    <xdr:sp macro="" textlink="">
      <xdr:nvSpPr>
        <xdr:cNvPr id="8" name="7 Rectángulo redondeado">
          <a:hlinkClick xmlns:r="http://schemas.openxmlformats.org/officeDocument/2006/relationships" r:id="rId5"/>
          <a:extLst>
            <a:ext uri="{FF2B5EF4-FFF2-40B4-BE49-F238E27FC236}">
              <a16:creationId xmlns:a16="http://schemas.microsoft.com/office/drawing/2014/main" id="{00000000-0008-0000-0000-000008000000}"/>
            </a:ext>
          </a:extLst>
        </xdr:cNvPr>
        <xdr:cNvSpPr/>
      </xdr:nvSpPr>
      <xdr:spPr>
        <a:xfrm>
          <a:off x="1657350" y="3914775"/>
          <a:ext cx="2933700" cy="581025"/>
        </a:xfrm>
        <a:prstGeom prst="roundRect">
          <a:avLst/>
        </a:prstGeom>
        <a:solidFill>
          <a:srgbClr val="0097AE"/>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Instructivo códigos tipo</a:t>
          </a:r>
          <a:r>
            <a:rPr lang="es-CO" sz="1400" b="1" baseline="0">
              <a:solidFill>
                <a:schemeClr val="accent1">
                  <a:lumMod val="50000"/>
                </a:schemeClr>
              </a:solidFill>
              <a:latin typeface="Gill Sans MT" pitchFamily="34" charset="0"/>
            </a:rPr>
            <a:t> de trabajador y cotizante</a:t>
          </a:r>
          <a:endParaRPr lang="es-CO" sz="1400" b="1">
            <a:solidFill>
              <a:schemeClr val="accent1">
                <a:lumMod val="50000"/>
              </a:schemeClr>
            </a:solidFill>
            <a:latin typeface="Gill Sans MT" pitchFamily="34" charset="0"/>
          </a:endParaRPr>
        </a:p>
      </xdr:txBody>
    </xdr:sp>
    <xdr:clientData/>
  </xdr:twoCellAnchor>
  <xdr:twoCellAnchor>
    <xdr:from>
      <xdr:col>4</xdr:col>
      <xdr:colOff>721694</xdr:colOff>
      <xdr:row>35</xdr:row>
      <xdr:rowOff>43973</xdr:rowOff>
    </xdr:from>
    <xdr:to>
      <xdr:col>8</xdr:col>
      <xdr:colOff>607394</xdr:colOff>
      <xdr:row>38</xdr:row>
      <xdr:rowOff>53498</xdr:rowOff>
    </xdr:to>
    <xdr:sp macro="" textlink="">
      <xdr:nvSpPr>
        <xdr:cNvPr id="9" name="8 Rectángulo redondeado">
          <a:hlinkClick xmlns:r="http://schemas.openxmlformats.org/officeDocument/2006/relationships" r:id="rId6"/>
          <a:extLst>
            <a:ext uri="{FF2B5EF4-FFF2-40B4-BE49-F238E27FC236}">
              <a16:creationId xmlns:a16="http://schemas.microsoft.com/office/drawing/2014/main" id="{00000000-0008-0000-0000-000009000000}"/>
            </a:ext>
          </a:extLst>
        </xdr:cNvPr>
        <xdr:cNvSpPr/>
      </xdr:nvSpPr>
      <xdr:spPr>
        <a:xfrm>
          <a:off x="1664669" y="4625498"/>
          <a:ext cx="2933700" cy="581025"/>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Listado códigos de</a:t>
          </a:r>
          <a:r>
            <a:rPr lang="es-CO" sz="1400" b="1" baseline="0">
              <a:solidFill>
                <a:schemeClr val="accent1">
                  <a:lumMod val="50000"/>
                </a:schemeClr>
              </a:solidFill>
              <a:latin typeface="Gill Sans MT" pitchFamily="34" charset="0"/>
            </a:rPr>
            <a:t> actividad económica</a:t>
          </a:r>
          <a:endParaRPr lang="es-CO" sz="1400" b="1">
            <a:solidFill>
              <a:schemeClr val="accent1">
                <a:lumMod val="50000"/>
              </a:schemeClr>
            </a:solidFill>
            <a:latin typeface="Gill Sans MT" pitchFamily="34" charset="0"/>
          </a:endParaRPr>
        </a:p>
      </xdr:txBody>
    </xdr:sp>
    <xdr:clientData/>
  </xdr:twoCellAnchor>
  <xdr:twoCellAnchor>
    <xdr:from>
      <xdr:col>4</xdr:col>
      <xdr:colOff>122116</xdr:colOff>
      <xdr:row>13</xdr:row>
      <xdr:rowOff>73269</xdr:rowOff>
    </xdr:from>
    <xdr:to>
      <xdr:col>4</xdr:col>
      <xdr:colOff>525097</xdr:colOff>
      <xdr:row>15</xdr:row>
      <xdr:rowOff>61058</xdr:rowOff>
    </xdr:to>
    <xdr:sp macro="" textlink="">
      <xdr:nvSpPr>
        <xdr:cNvPr id="10" name="9 Elipse">
          <a:extLst>
            <a:ext uri="{FF2B5EF4-FFF2-40B4-BE49-F238E27FC236}">
              <a16:creationId xmlns:a16="http://schemas.microsoft.com/office/drawing/2014/main" id="{00000000-0008-0000-0000-00000A000000}"/>
            </a:ext>
          </a:extLst>
        </xdr:cNvPr>
        <xdr:cNvSpPr/>
      </xdr:nvSpPr>
      <xdr:spPr>
        <a:xfrm>
          <a:off x="1062404" y="1245577"/>
          <a:ext cx="402981" cy="378558"/>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1</a:t>
          </a:r>
        </a:p>
      </xdr:txBody>
    </xdr:sp>
    <xdr:clientData/>
  </xdr:twoCellAnchor>
  <xdr:twoCellAnchor>
    <xdr:from>
      <xdr:col>4</xdr:col>
      <xdr:colOff>127972</xdr:colOff>
      <xdr:row>16</xdr:row>
      <xdr:rowOff>176843</xdr:rowOff>
    </xdr:from>
    <xdr:to>
      <xdr:col>4</xdr:col>
      <xdr:colOff>530953</xdr:colOff>
      <xdr:row>18</xdr:row>
      <xdr:rowOff>164632</xdr:rowOff>
    </xdr:to>
    <xdr:sp macro="" textlink="">
      <xdr:nvSpPr>
        <xdr:cNvPr id="11" name="10 Elipse">
          <a:extLst>
            <a:ext uri="{FF2B5EF4-FFF2-40B4-BE49-F238E27FC236}">
              <a16:creationId xmlns:a16="http://schemas.microsoft.com/office/drawing/2014/main" id="{00000000-0008-0000-0000-00000B000000}"/>
            </a:ext>
          </a:extLst>
        </xdr:cNvPr>
        <xdr:cNvSpPr/>
      </xdr:nvSpPr>
      <xdr:spPr>
        <a:xfrm>
          <a:off x="1068260" y="1935305"/>
          <a:ext cx="402981" cy="378558"/>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2</a:t>
          </a:r>
        </a:p>
      </xdr:txBody>
    </xdr:sp>
    <xdr:clientData/>
  </xdr:twoCellAnchor>
  <xdr:twoCellAnchor>
    <xdr:from>
      <xdr:col>4</xdr:col>
      <xdr:colOff>122120</xdr:colOff>
      <xdr:row>20</xdr:row>
      <xdr:rowOff>136960</xdr:rowOff>
    </xdr:from>
    <xdr:to>
      <xdr:col>4</xdr:col>
      <xdr:colOff>525101</xdr:colOff>
      <xdr:row>22</xdr:row>
      <xdr:rowOff>124749</xdr:rowOff>
    </xdr:to>
    <xdr:sp macro="" textlink="">
      <xdr:nvSpPr>
        <xdr:cNvPr id="12" name="11 Elipse">
          <a:extLst>
            <a:ext uri="{FF2B5EF4-FFF2-40B4-BE49-F238E27FC236}">
              <a16:creationId xmlns:a16="http://schemas.microsoft.com/office/drawing/2014/main" id="{00000000-0008-0000-0000-00000C000000}"/>
            </a:ext>
          </a:extLst>
        </xdr:cNvPr>
        <xdr:cNvSpPr/>
      </xdr:nvSpPr>
      <xdr:spPr>
        <a:xfrm>
          <a:off x="1062408" y="2676960"/>
          <a:ext cx="402981" cy="378558"/>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3</a:t>
          </a:r>
        </a:p>
      </xdr:txBody>
    </xdr:sp>
    <xdr:clientData/>
  </xdr:twoCellAnchor>
  <xdr:twoCellAnchor>
    <xdr:from>
      <xdr:col>4</xdr:col>
      <xdr:colOff>140188</xdr:colOff>
      <xdr:row>24</xdr:row>
      <xdr:rowOff>79099</xdr:rowOff>
    </xdr:from>
    <xdr:to>
      <xdr:col>4</xdr:col>
      <xdr:colOff>543169</xdr:colOff>
      <xdr:row>26</xdr:row>
      <xdr:rowOff>66887</xdr:rowOff>
    </xdr:to>
    <xdr:sp macro="" textlink="">
      <xdr:nvSpPr>
        <xdr:cNvPr id="13" name="12 Elipse">
          <a:extLst>
            <a:ext uri="{FF2B5EF4-FFF2-40B4-BE49-F238E27FC236}">
              <a16:creationId xmlns:a16="http://schemas.microsoft.com/office/drawing/2014/main" id="{00000000-0008-0000-0000-00000D000000}"/>
            </a:ext>
          </a:extLst>
        </xdr:cNvPr>
        <xdr:cNvSpPr/>
      </xdr:nvSpPr>
      <xdr:spPr>
        <a:xfrm>
          <a:off x="1080476" y="3400637"/>
          <a:ext cx="402981" cy="378558"/>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4</a:t>
          </a:r>
        </a:p>
      </xdr:txBody>
    </xdr:sp>
    <xdr:clientData/>
  </xdr:twoCellAnchor>
  <xdr:twoCellAnchor>
    <xdr:from>
      <xdr:col>4</xdr:col>
      <xdr:colOff>146488</xdr:colOff>
      <xdr:row>32</xdr:row>
      <xdr:rowOff>18</xdr:rowOff>
    </xdr:from>
    <xdr:to>
      <xdr:col>4</xdr:col>
      <xdr:colOff>549469</xdr:colOff>
      <xdr:row>33</xdr:row>
      <xdr:rowOff>183191</xdr:rowOff>
    </xdr:to>
    <xdr:sp macro="" textlink="">
      <xdr:nvSpPr>
        <xdr:cNvPr id="14" name="13 Elipse">
          <a:extLst>
            <a:ext uri="{FF2B5EF4-FFF2-40B4-BE49-F238E27FC236}">
              <a16:creationId xmlns:a16="http://schemas.microsoft.com/office/drawing/2014/main" id="{00000000-0008-0000-0000-00000E000000}"/>
            </a:ext>
          </a:extLst>
        </xdr:cNvPr>
        <xdr:cNvSpPr/>
      </xdr:nvSpPr>
      <xdr:spPr>
        <a:xfrm>
          <a:off x="1086776" y="4103095"/>
          <a:ext cx="402981" cy="378558"/>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6</a:t>
          </a:r>
        </a:p>
      </xdr:txBody>
    </xdr:sp>
    <xdr:clientData/>
  </xdr:twoCellAnchor>
  <xdr:twoCellAnchor>
    <xdr:from>
      <xdr:col>4</xdr:col>
      <xdr:colOff>152344</xdr:colOff>
      <xdr:row>35</xdr:row>
      <xdr:rowOff>115804</xdr:rowOff>
    </xdr:from>
    <xdr:to>
      <xdr:col>4</xdr:col>
      <xdr:colOff>555325</xdr:colOff>
      <xdr:row>37</xdr:row>
      <xdr:rowOff>103593</xdr:rowOff>
    </xdr:to>
    <xdr:sp macro="" textlink="">
      <xdr:nvSpPr>
        <xdr:cNvPr id="15" name="14 Elipse">
          <a:extLst>
            <a:ext uri="{FF2B5EF4-FFF2-40B4-BE49-F238E27FC236}">
              <a16:creationId xmlns:a16="http://schemas.microsoft.com/office/drawing/2014/main" id="{00000000-0008-0000-0000-00000F000000}"/>
            </a:ext>
          </a:extLst>
        </xdr:cNvPr>
        <xdr:cNvSpPr/>
      </xdr:nvSpPr>
      <xdr:spPr>
        <a:xfrm>
          <a:off x="1092632" y="4805035"/>
          <a:ext cx="402981" cy="378558"/>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7</a:t>
          </a:r>
        </a:p>
      </xdr:txBody>
    </xdr:sp>
    <xdr:clientData/>
  </xdr:twoCellAnchor>
  <xdr:twoCellAnchor editAs="oneCell">
    <xdr:from>
      <xdr:col>4</xdr:col>
      <xdr:colOff>4479</xdr:colOff>
      <xdr:row>0</xdr:row>
      <xdr:rowOff>0</xdr:rowOff>
    </xdr:from>
    <xdr:to>
      <xdr:col>9</xdr:col>
      <xdr:colOff>3855</xdr:colOff>
      <xdr:row>6</xdr:row>
      <xdr:rowOff>204966</xdr:rowOff>
    </xdr:to>
    <xdr:pic>
      <xdr:nvPicPr>
        <xdr:cNvPr id="16" name="Imagen 15">
          <a:extLst>
            <a:ext uri="{FF2B5EF4-FFF2-40B4-BE49-F238E27FC236}">
              <a16:creationId xmlns:a16="http://schemas.microsoft.com/office/drawing/2014/main" id="{00000000-0008-0000-0000-000010000000}"/>
            </a:ext>
          </a:extLst>
        </xdr:cNvPr>
        <xdr:cNvPicPr>
          <a:picLocks noChangeAspect="1"/>
        </xdr:cNvPicPr>
      </xdr:nvPicPr>
      <xdr:blipFill rotWithShape="1">
        <a:blip xmlns:r="http://schemas.openxmlformats.org/officeDocument/2006/relationships" r:embed="rId7"/>
        <a:srcRect t="11277" b="12060"/>
        <a:stretch/>
      </xdr:blipFill>
      <xdr:spPr>
        <a:xfrm>
          <a:off x="3538521" y="0"/>
          <a:ext cx="3991152" cy="1219779"/>
        </a:xfrm>
        <a:prstGeom prst="rect">
          <a:avLst/>
        </a:prstGeom>
      </xdr:spPr>
    </xdr:pic>
    <xdr:clientData/>
  </xdr:twoCellAnchor>
  <xdr:twoCellAnchor>
    <xdr:from>
      <xdr:col>4</xdr:col>
      <xdr:colOff>714375</xdr:colOff>
      <xdr:row>27</xdr:row>
      <xdr:rowOff>142875</xdr:rowOff>
    </xdr:from>
    <xdr:to>
      <xdr:col>8</xdr:col>
      <xdr:colOff>600075</xdr:colOff>
      <xdr:row>30</xdr:row>
      <xdr:rowOff>152400</xdr:rowOff>
    </xdr:to>
    <xdr:sp macro="" textlink="">
      <xdr:nvSpPr>
        <xdr:cNvPr id="17" name="16 Rectángulo redondeado">
          <a:hlinkClick xmlns:r="http://schemas.openxmlformats.org/officeDocument/2006/relationships" r:id="rId8"/>
          <a:extLst>
            <a:ext uri="{FF2B5EF4-FFF2-40B4-BE49-F238E27FC236}">
              <a16:creationId xmlns:a16="http://schemas.microsoft.com/office/drawing/2014/main" id="{00000000-0008-0000-0000-000011000000}"/>
            </a:ext>
          </a:extLst>
        </xdr:cNvPr>
        <xdr:cNvSpPr/>
      </xdr:nvSpPr>
      <xdr:spPr>
        <a:xfrm>
          <a:off x="4248150" y="5238750"/>
          <a:ext cx="2933700" cy="581025"/>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Estructura</a:t>
          </a:r>
          <a:r>
            <a:rPr lang="es-CO" sz="1400" b="1" baseline="0">
              <a:solidFill>
                <a:schemeClr val="accent1">
                  <a:lumMod val="50000"/>
                </a:schemeClr>
              </a:solidFill>
              <a:latin typeface="Gill Sans MT" pitchFamily="34" charset="0"/>
            </a:rPr>
            <a:t> independientes Dto.</a:t>
          </a:r>
        </a:p>
        <a:p>
          <a:pPr algn="ctr"/>
          <a:r>
            <a:rPr lang="es-CO" sz="1400" b="1" baseline="0">
              <a:solidFill>
                <a:schemeClr val="accent1">
                  <a:lumMod val="50000"/>
                </a:schemeClr>
              </a:solidFill>
              <a:latin typeface="Gill Sans MT" pitchFamily="34" charset="0"/>
            </a:rPr>
            <a:t>723</a:t>
          </a:r>
          <a:endParaRPr lang="es-CO" sz="1400" b="1">
            <a:solidFill>
              <a:schemeClr val="accent1">
                <a:lumMod val="50000"/>
              </a:schemeClr>
            </a:solidFill>
            <a:latin typeface="Gill Sans MT" pitchFamily="34" charset="0"/>
          </a:endParaRPr>
        </a:p>
      </xdr:txBody>
    </xdr:sp>
    <xdr:clientData/>
  </xdr:twoCellAnchor>
  <xdr:twoCellAnchor>
    <xdr:from>
      <xdr:col>4</xdr:col>
      <xdr:colOff>124751</xdr:colOff>
      <xdr:row>28</xdr:row>
      <xdr:rowOff>35920</xdr:rowOff>
    </xdr:from>
    <xdr:to>
      <xdr:col>4</xdr:col>
      <xdr:colOff>527732</xdr:colOff>
      <xdr:row>30</xdr:row>
      <xdr:rowOff>28593</xdr:rowOff>
    </xdr:to>
    <xdr:sp macro="" textlink="">
      <xdr:nvSpPr>
        <xdr:cNvPr id="19" name="18 Elipse">
          <a:extLst>
            <a:ext uri="{FF2B5EF4-FFF2-40B4-BE49-F238E27FC236}">
              <a16:creationId xmlns:a16="http://schemas.microsoft.com/office/drawing/2014/main" id="{00000000-0008-0000-0000-000013000000}"/>
            </a:ext>
          </a:extLst>
        </xdr:cNvPr>
        <xdr:cNvSpPr/>
      </xdr:nvSpPr>
      <xdr:spPr>
        <a:xfrm>
          <a:off x="3658526" y="5322295"/>
          <a:ext cx="402981" cy="373673"/>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5</a:t>
          </a:r>
        </a:p>
      </xdr:txBody>
    </xdr:sp>
    <xdr:clientData/>
  </xdr:twoCellAnchor>
  <xdr:twoCellAnchor editAs="oneCell">
    <xdr:from>
      <xdr:col>0</xdr:col>
      <xdr:colOff>355859</xdr:colOff>
      <xdr:row>6</xdr:row>
      <xdr:rowOff>225165</xdr:rowOff>
    </xdr:from>
    <xdr:to>
      <xdr:col>0</xdr:col>
      <xdr:colOff>800100</xdr:colOff>
      <xdr:row>38</xdr:row>
      <xdr:rowOff>112453</xdr:rowOff>
    </xdr:to>
    <xdr:pic>
      <xdr:nvPicPr>
        <xdr:cNvPr id="2" name="1 Imagen">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rot="16200000">
          <a:off x="-2449383" y="4078157"/>
          <a:ext cx="6054726" cy="444241"/>
        </a:xfrm>
        <a:prstGeom prst="rect">
          <a:avLst/>
        </a:prstGeom>
      </xdr:spPr>
    </xdr:pic>
    <xdr:clientData/>
  </xdr:twoCellAnchor>
  <xdr:twoCellAnchor>
    <xdr:from>
      <xdr:col>4</xdr:col>
      <xdr:colOff>117708</xdr:colOff>
      <xdr:row>39</xdr:row>
      <xdr:rowOff>133122</xdr:rowOff>
    </xdr:from>
    <xdr:to>
      <xdr:col>4</xdr:col>
      <xdr:colOff>520689</xdr:colOff>
      <xdr:row>41</xdr:row>
      <xdr:rowOff>120911</xdr:rowOff>
    </xdr:to>
    <xdr:sp macro="" textlink="">
      <xdr:nvSpPr>
        <xdr:cNvPr id="3" name="14 Elipse">
          <a:extLst>
            <a:ext uri="{FF2B5EF4-FFF2-40B4-BE49-F238E27FC236}">
              <a16:creationId xmlns:a16="http://schemas.microsoft.com/office/drawing/2014/main" id="{00000000-0008-0000-0000-000003000000}"/>
            </a:ext>
          </a:extLst>
        </xdr:cNvPr>
        <xdr:cNvSpPr/>
      </xdr:nvSpPr>
      <xdr:spPr>
        <a:xfrm>
          <a:off x="3096435" y="7527986"/>
          <a:ext cx="402981" cy="368789"/>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8</a:t>
          </a:r>
        </a:p>
      </xdr:txBody>
    </xdr:sp>
    <xdr:clientData/>
  </xdr:twoCellAnchor>
  <xdr:twoCellAnchor>
    <xdr:from>
      <xdr:col>4</xdr:col>
      <xdr:colOff>739012</xdr:colOff>
      <xdr:row>38</xdr:row>
      <xdr:rowOff>123265</xdr:rowOff>
    </xdr:from>
    <xdr:to>
      <xdr:col>8</xdr:col>
      <xdr:colOff>624712</xdr:colOff>
      <xdr:row>42</xdr:row>
      <xdr:rowOff>89647</xdr:rowOff>
    </xdr:to>
    <xdr:sp macro="" textlink="">
      <xdr:nvSpPr>
        <xdr:cNvPr id="18" name="8 Rectángulo redondeado">
          <a:hlinkClick xmlns:r="http://schemas.openxmlformats.org/officeDocument/2006/relationships" r:id="rId10" tooltip="IR"/>
          <a:extLst>
            <a:ext uri="{FF2B5EF4-FFF2-40B4-BE49-F238E27FC236}">
              <a16:creationId xmlns:a16="http://schemas.microsoft.com/office/drawing/2014/main" id="{00000000-0008-0000-0000-000012000000}"/>
            </a:ext>
          </a:extLst>
        </xdr:cNvPr>
        <xdr:cNvSpPr/>
      </xdr:nvSpPr>
      <xdr:spPr>
        <a:xfrm>
          <a:off x="3708571" y="7328647"/>
          <a:ext cx="2933700" cy="728382"/>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200" b="1">
              <a:solidFill>
                <a:schemeClr val="accent1">
                  <a:lumMod val="50000"/>
                </a:schemeClr>
              </a:solidFill>
              <a:latin typeface="Gill Sans MT" pitchFamily="34" charset="0"/>
            </a:rPr>
            <a:t>Formulario</a:t>
          </a:r>
          <a:r>
            <a:rPr lang="es-CO" sz="1200" b="1" baseline="0">
              <a:solidFill>
                <a:schemeClr val="accent1">
                  <a:lumMod val="50000"/>
                </a:schemeClr>
              </a:solidFill>
              <a:latin typeface="Gill Sans MT" pitchFamily="34" charset="0"/>
            </a:rPr>
            <a:t> de Afiliación de Trabajadores Independientes Voluntarios</a:t>
          </a:r>
          <a:endParaRPr lang="es-CO" sz="1200" b="1">
            <a:solidFill>
              <a:schemeClr val="accent1">
                <a:lumMod val="50000"/>
              </a:schemeClr>
            </a:solidFill>
            <a:latin typeface="Gill Sans MT" pitchFamily="34" charset="0"/>
          </a:endParaRPr>
        </a:p>
      </xdr:txBody>
    </xdr:sp>
    <xdr:clientData/>
  </xdr:twoCellAnchor>
  <xdr:twoCellAnchor>
    <xdr:from>
      <xdr:col>4</xdr:col>
      <xdr:colOff>117708</xdr:colOff>
      <xdr:row>43</xdr:row>
      <xdr:rowOff>133122</xdr:rowOff>
    </xdr:from>
    <xdr:to>
      <xdr:col>4</xdr:col>
      <xdr:colOff>520689</xdr:colOff>
      <xdr:row>45</xdr:row>
      <xdr:rowOff>120911</xdr:rowOff>
    </xdr:to>
    <xdr:sp macro="" textlink="">
      <xdr:nvSpPr>
        <xdr:cNvPr id="20" name="14 Elipse">
          <a:extLst>
            <a:ext uri="{FF2B5EF4-FFF2-40B4-BE49-F238E27FC236}">
              <a16:creationId xmlns:a16="http://schemas.microsoft.com/office/drawing/2014/main" id="{00000000-0008-0000-0000-000014000000}"/>
            </a:ext>
          </a:extLst>
        </xdr:cNvPr>
        <xdr:cNvSpPr/>
      </xdr:nvSpPr>
      <xdr:spPr>
        <a:xfrm>
          <a:off x="3087267" y="8291004"/>
          <a:ext cx="402981" cy="368789"/>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9</a:t>
          </a:r>
        </a:p>
      </xdr:txBody>
    </xdr:sp>
    <xdr:clientData/>
  </xdr:twoCellAnchor>
  <xdr:twoCellAnchor>
    <xdr:from>
      <xdr:col>4</xdr:col>
      <xdr:colOff>732900</xdr:colOff>
      <xdr:row>43</xdr:row>
      <xdr:rowOff>32767</xdr:rowOff>
    </xdr:from>
    <xdr:to>
      <xdr:col>8</xdr:col>
      <xdr:colOff>618600</xdr:colOff>
      <xdr:row>46</xdr:row>
      <xdr:rowOff>42292</xdr:rowOff>
    </xdr:to>
    <xdr:sp macro="" textlink="">
      <xdr:nvSpPr>
        <xdr:cNvPr id="22" name="8 Rectángulo redondeado">
          <a:hlinkClick xmlns:r="http://schemas.openxmlformats.org/officeDocument/2006/relationships" r:id="rId11" tooltip="Ir"/>
          <a:extLst>
            <a:ext uri="{FF2B5EF4-FFF2-40B4-BE49-F238E27FC236}">
              <a16:creationId xmlns:a16="http://schemas.microsoft.com/office/drawing/2014/main" id="{00000000-0008-0000-0000-000016000000}"/>
            </a:ext>
          </a:extLst>
        </xdr:cNvPr>
        <xdr:cNvSpPr/>
      </xdr:nvSpPr>
      <xdr:spPr>
        <a:xfrm>
          <a:off x="3702459" y="8190649"/>
          <a:ext cx="2933700" cy="581025"/>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200" b="1">
              <a:solidFill>
                <a:schemeClr val="accent1">
                  <a:lumMod val="50000"/>
                </a:schemeClr>
              </a:solidFill>
              <a:latin typeface="Gill Sans MT" pitchFamily="34" charset="0"/>
            </a:rPr>
            <a:t>Instructivo Formulario de Afiliación de Trabajadores Independientes</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207021</xdr:colOff>
      <xdr:row>30</xdr:row>
      <xdr:rowOff>21738</xdr:rowOff>
    </xdr:to>
    <xdr:pic>
      <xdr:nvPicPr>
        <xdr:cNvPr id="2" name="7 Imagen">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16200000">
          <a:off x="-2850979" y="3041479"/>
          <a:ext cx="6152820" cy="450861"/>
        </a:xfrm>
        <a:prstGeom prst="rect">
          <a:avLst/>
        </a:prstGeom>
      </xdr:spPr>
    </xdr:pic>
    <xdr:clientData/>
  </xdr:twoCellAnchor>
  <xdr:twoCellAnchor editAs="oneCell">
    <xdr:from>
      <xdr:col>2</xdr:col>
      <xdr:colOff>47625</xdr:colOff>
      <xdr:row>1</xdr:row>
      <xdr:rowOff>142875</xdr:rowOff>
    </xdr:from>
    <xdr:to>
      <xdr:col>8</xdr:col>
      <xdr:colOff>92556</xdr:colOff>
      <xdr:row>4</xdr:row>
      <xdr:rowOff>60741</xdr:rowOff>
    </xdr:to>
    <xdr:pic>
      <xdr:nvPicPr>
        <xdr:cNvPr id="3" name="Imagen 5">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2"/>
        <a:stretch>
          <a:fillRect/>
        </a:stretch>
      </xdr:blipFill>
      <xdr:spPr>
        <a:xfrm>
          <a:off x="542925" y="342900"/>
          <a:ext cx="1527021" cy="786546"/>
        </a:xfrm>
        <a:prstGeom prst="rect">
          <a:avLst/>
        </a:prstGeom>
      </xdr:spPr>
    </xdr:pic>
    <xdr:clientData/>
  </xdr:twoCellAnchor>
  <xdr:twoCellAnchor>
    <xdr:from>
      <xdr:col>50</xdr:col>
      <xdr:colOff>190500</xdr:colOff>
      <xdr:row>0</xdr:row>
      <xdr:rowOff>23812</xdr:rowOff>
    </xdr:from>
    <xdr:to>
      <xdr:col>58</xdr:col>
      <xdr:colOff>55387</xdr:colOff>
      <xdr:row>1</xdr:row>
      <xdr:rowOff>41130</xdr:rowOff>
    </xdr:to>
    <xdr:sp macro="" textlink="">
      <xdr:nvSpPr>
        <xdr:cNvPr id="4" name="3 Rectángulo redondeado">
          <a:hlinkClick xmlns:r="http://schemas.openxmlformats.org/officeDocument/2006/relationships" r:id="rId3"/>
          <a:extLst>
            <a:ext uri="{FF2B5EF4-FFF2-40B4-BE49-F238E27FC236}">
              <a16:creationId xmlns:a16="http://schemas.microsoft.com/office/drawing/2014/main" id="{00000000-0008-0000-0A00-000004000000}"/>
            </a:ext>
          </a:extLst>
        </xdr:cNvPr>
        <xdr:cNvSpPr/>
      </xdr:nvSpPr>
      <xdr:spPr>
        <a:xfrm>
          <a:off x="12692063" y="23812"/>
          <a:ext cx="1865137" cy="219724"/>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 al Índice</a:t>
          </a:r>
          <a:endParaRPr lang="es-CO" sz="1400" b="1">
            <a:solidFill>
              <a:schemeClr val="accent5">
                <a:lumMod val="75000"/>
              </a:schemeClr>
            </a:solidFill>
            <a:latin typeface="Gill Sans MT" pitchFamily="34" charset="0"/>
          </a:endParaRPr>
        </a:p>
      </xdr:txBody>
    </xdr:sp>
    <xdr:clientData/>
  </xdr:twoCellAnchor>
  <xdr:oneCellAnchor>
    <xdr:from>
      <xdr:col>47</xdr:col>
      <xdr:colOff>605118</xdr:colOff>
      <xdr:row>59</xdr:row>
      <xdr:rowOff>0</xdr:rowOff>
    </xdr:from>
    <xdr:ext cx="184731" cy="264560"/>
    <xdr:sp macro="" textlink="">
      <xdr:nvSpPr>
        <xdr:cNvPr id="13" name="4 CuadroTexto">
          <a:extLst>
            <a:ext uri="{FF2B5EF4-FFF2-40B4-BE49-F238E27FC236}">
              <a16:creationId xmlns:a16="http://schemas.microsoft.com/office/drawing/2014/main" id="{00000000-0008-0000-0A00-00000D000000}"/>
            </a:ext>
          </a:extLst>
        </xdr:cNvPr>
        <xdr:cNvSpPr txBox="1"/>
      </xdr:nvSpPr>
      <xdr:spPr>
        <a:xfrm>
          <a:off x="15835593" y="205891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39</xdr:col>
      <xdr:colOff>60532</xdr:colOff>
      <xdr:row>20</xdr:row>
      <xdr:rowOff>22512</xdr:rowOff>
    </xdr:from>
    <xdr:to>
      <xdr:col>43</xdr:col>
      <xdr:colOff>100853</xdr:colOff>
      <xdr:row>22</xdr:row>
      <xdr:rowOff>76941</xdr:rowOff>
    </xdr:to>
    <xdr:sp macro="" textlink="">
      <xdr:nvSpPr>
        <xdr:cNvPr id="15" name="7 Rectángulo redondeado">
          <a:hlinkClick xmlns:r="http://schemas.openxmlformats.org/officeDocument/2006/relationships" r:id="rId4" tooltip="IR"/>
          <a:extLst>
            <a:ext uri="{FF2B5EF4-FFF2-40B4-BE49-F238E27FC236}">
              <a16:creationId xmlns:a16="http://schemas.microsoft.com/office/drawing/2014/main" id="{00000000-0008-0000-0A00-00000F000000}"/>
            </a:ext>
          </a:extLst>
        </xdr:cNvPr>
        <xdr:cNvSpPr/>
      </xdr:nvSpPr>
      <xdr:spPr>
        <a:xfrm>
          <a:off x="10044973" y="4381600"/>
          <a:ext cx="1183321" cy="457841"/>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b="1">
              <a:solidFill>
                <a:schemeClr val="accent5">
                  <a:lumMod val="75000"/>
                </a:schemeClr>
              </a:solidFill>
              <a:latin typeface="+mn-lt"/>
            </a:rPr>
            <a:t>Consultar Codigo de Ocupación</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66675</xdr:colOff>
      <xdr:row>0</xdr:row>
      <xdr:rowOff>0</xdr:rowOff>
    </xdr:from>
    <xdr:to>
      <xdr:col>10</xdr:col>
      <xdr:colOff>209550</xdr:colOff>
      <xdr:row>1</xdr:row>
      <xdr:rowOff>0</xdr:rowOff>
    </xdr:to>
    <xdr:sp macro="" textlink="">
      <xdr:nvSpPr>
        <xdr:cNvPr id="2" name="2 Rectángulo redondeado">
          <a:hlinkClick xmlns:r="http://schemas.openxmlformats.org/officeDocument/2006/relationships" r:id="rId1"/>
          <a:extLst>
            <a:ext uri="{FF2B5EF4-FFF2-40B4-BE49-F238E27FC236}">
              <a16:creationId xmlns:a16="http://schemas.microsoft.com/office/drawing/2014/main" id="{00000000-0008-0000-0B00-000002000000}"/>
            </a:ext>
          </a:extLst>
        </xdr:cNvPr>
        <xdr:cNvSpPr/>
      </xdr:nvSpPr>
      <xdr:spPr>
        <a:xfrm>
          <a:off x="6343650" y="0"/>
          <a:ext cx="1590675" cy="428625"/>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xdr:col>
      <xdr:colOff>142875</xdr:colOff>
      <xdr:row>0</xdr:row>
      <xdr:rowOff>47625</xdr:rowOff>
    </xdr:from>
    <xdr:to>
      <xdr:col>5</xdr:col>
      <xdr:colOff>678657</xdr:colOff>
      <xdr:row>0</xdr:row>
      <xdr:rowOff>321468</xdr:rowOff>
    </xdr:to>
    <xdr:sp macro="" textlink="">
      <xdr:nvSpPr>
        <xdr:cNvPr id="2" name="CuadroTexto 1">
          <a:hlinkClick xmlns:r="http://schemas.openxmlformats.org/officeDocument/2006/relationships" r:id="rId1" tooltip="IR"/>
          <a:extLst>
            <a:ext uri="{FF2B5EF4-FFF2-40B4-BE49-F238E27FC236}">
              <a16:creationId xmlns:a16="http://schemas.microsoft.com/office/drawing/2014/main" id="{00000000-0008-0000-0D00-000002000000}"/>
            </a:ext>
          </a:extLst>
        </xdr:cNvPr>
        <xdr:cNvSpPr txBox="1"/>
      </xdr:nvSpPr>
      <xdr:spPr>
        <a:xfrm>
          <a:off x="10429875" y="47625"/>
          <a:ext cx="2059782" cy="273843"/>
        </a:xfrm>
        <a:prstGeom prst="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wrap="square" rtlCol="0" anchor="ctr"/>
        <a:lstStyle/>
        <a:p>
          <a:pPr algn="ctr"/>
          <a:r>
            <a:rPr lang="es-CO" sz="1100"/>
            <a:t>Regresar</a:t>
          </a:r>
          <a:r>
            <a:rPr lang="es-CO" sz="1100" baseline="0"/>
            <a:t> al formulario</a:t>
          </a:r>
          <a:endParaRPr lang="es-CO"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17</xdr:col>
      <xdr:colOff>161925</xdr:colOff>
      <xdr:row>23</xdr:row>
      <xdr:rowOff>152400</xdr:rowOff>
    </xdr:from>
    <xdr:ext cx="184731" cy="264560"/>
    <xdr:sp macro="" textlink="">
      <xdr:nvSpPr>
        <xdr:cNvPr id="3" name="2 CuadroTexto">
          <a:extLst>
            <a:ext uri="{FF2B5EF4-FFF2-40B4-BE49-F238E27FC236}">
              <a16:creationId xmlns:a16="http://schemas.microsoft.com/office/drawing/2014/main" id="{00000000-0008-0000-0200-000003000000}"/>
            </a:ext>
          </a:extLst>
        </xdr:cNvPr>
        <xdr:cNvSpPr txBox="1"/>
      </xdr:nvSpPr>
      <xdr:spPr>
        <a:xfrm>
          <a:off x="6648450" y="352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3</xdr:col>
      <xdr:colOff>32349</xdr:colOff>
      <xdr:row>25</xdr:row>
      <xdr:rowOff>17972</xdr:rowOff>
    </xdr:from>
    <xdr:to>
      <xdr:col>5</xdr:col>
      <xdr:colOff>316301</xdr:colOff>
      <xdr:row>26</xdr:row>
      <xdr:rowOff>283951</xdr:rowOff>
    </xdr:to>
    <xdr:sp macro="" textlink="">
      <xdr:nvSpPr>
        <xdr:cNvPr id="8" name="7 Rectángulo redondeado">
          <a:hlinkClick xmlns:r="http://schemas.openxmlformats.org/officeDocument/2006/relationships" r:id="rId1"/>
          <a:extLst>
            <a:ext uri="{FF2B5EF4-FFF2-40B4-BE49-F238E27FC236}">
              <a16:creationId xmlns:a16="http://schemas.microsoft.com/office/drawing/2014/main" id="{00000000-0008-0000-0200-000008000000}"/>
            </a:ext>
          </a:extLst>
        </xdr:cNvPr>
        <xdr:cNvSpPr/>
      </xdr:nvSpPr>
      <xdr:spPr>
        <a:xfrm>
          <a:off x="373811" y="3996906"/>
          <a:ext cx="1408981" cy="456479"/>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CO" sz="1000" b="1">
              <a:solidFill>
                <a:schemeClr val="accent5">
                  <a:lumMod val="75000"/>
                </a:schemeClr>
              </a:solidFill>
              <a:latin typeface="+mn-lt"/>
            </a:rPr>
            <a:t>1.</a:t>
          </a:r>
          <a:r>
            <a:rPr lang="es-CO" sz="1000" b="1" baseline="0">
              <a:solidFill>
                <a:schemeClr val="accent5">
                  <a:lumMod val="75000"/>
                </a:schemeClr>
              </a:solidFill>
              <a:latin typeface="+mn-lt"/>
            </a:rPr>
            <a:t> C</a:t>
          </a:r>
          <a:r>
            <a:rPr lang="es-CO" sz="1000" b="1">
              <a:solidFill>
                <a:schemeClr val="accent5">
                  <a:lumMod val="75000"/>
                </a:schemeClr>
              </a:solidFill>
              <a:latin typeface="+mn-lt"/>
            </a:rPr>
            <a:t>ódigo de</a:t>
          </a:r>
          <a:r>
            <a:rPr lang="es-CO" sz="1000" b="1" baseline="0">
              <a:solidFill>
                <a:schemeClr val="accent5">
                  <a:lumMod val="75000"/>
                </a:schemeClr>
              </a:solidFill>
              <a:latin typeface="+mn-lt"/>
            </a:rPr>
            <a:t> actividad económica principal</a:t>
          </a:r>
          <a:endParaRPr lang="es-CO" sz="1000" b="1">
            <a:solidFill>
              <a:schemeClr val="accent5">
                <a:lumMod val="75000"/>
              </a:schemeClr>
            </a:solidFill>
            <a:latin typeface="+mn-lt"/>
          </a:endParaRPr>
        </a:p>
      </xdr:txBody>
    </xdr:sp>
    <xdr:clientData/>
  </xdr:twoCellAnchor>
  <xdr:twoCellAnchor>
    <xdr:from>
      <xdr:col>44</xdr:col>
      <xdr:colOff>394607</xdr:colOff>
      <xdr:row>1</xdr:row>
      <xdr:rowOff>0</xdr:rowOff>
    </xdr:from>
    <xdr:to>
      <xdr:col>49</xdr:col>
      <xdr:colOff>112939</xdr:colOff>
      <xdr:row>2</xdr:row>
      <xdr:rowOff>0</xdr:rowOff>
    </xdr:to>
    <xdr:sp macro="" textlink="">
      <xdr:nvSpPr>
        <xdr:cNvPr id="10" name="9 Rectángulo redondeado">
          <a:hlinkClick xmlns:r="http://schemas.openxmlformats.org/officeDocument/2006/relationships" r:id="rId2"/>
          <a:extLst>
            <a:ext uri="{FF2B5EF4-FFF2-40B4-BE49-F238E27FC236}">
              <a16:creationId xmlns:a16="http://schemas.microsoft.com/office/drawing/2014/main" id="{00000000-0008-0000-0200-00000A000000}"/>
            </a:ext>
          </a:extLst>
        </xdr:cNvPr>
        <xdr:cNvSpPr/>
      </xdr:nvSpPr>
      <xdr:spPr>
        <a:xfrm>
          <a:off x="15280821" y="163286"/>
          <a:ext cx="1800225" cy="314325"/>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 al Índice</a:t>
          </a:r>
          <a:endParaRPr lang="es-CO" sz="1400" b="1">
            <a:solidFill>
              <a:schemeClr val="accent5">
                <a:lumMod val="75000"/>
              </a:schemeClr>
            </a:solidFill>
            <a:latin typeface="Gill Sans MT" pitchFamily="34" charset="0"/>
          </a:endParaRPr>
        </a:p>
      </xdr:txBody>
    </xdr:sp>
    <xdr:clientData/>
  </xdr:twoCellAnchor>
  <xdr:oneCellAnchor>
    <xdr:from>
      <xdr:col>40</xdr:col>
      <xdr:colOff>605118</xdr:colOff>
      <xdr:row>40</xdr:row>
      <xdr:rowOff>862853</xdr:rowOff>
    </xdr:from>
    <xdr:ext cx="184731" cy="264560"/>
    <xdr:sp macro="" textlink="">
      <xdr:nvSpPr>
        <xdr:cNvPr id="11" name="10 CuadroTexto">
          <a:extLst>
            <a:ext uri="{FF2B5EF4-FFF2-40B4-BE49-F238E27FC236}">
              <a16:creationId xmlns:a16="http://schemas.microsoft.com/office/drawing/2014/main" id="{00000000-0008-0000-0200-00000B000000}"/>
            </a:ext>
          </a:extLst>
        </xdr:cNvPr>
        <xdr:cNvSpPr txBox="1"/>
      </xdr:nvSpPr>
      <xdr:spPr>
        <a:xfrm>
          <a:off x="14802971" y="8090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15</xdr:col>
      <xdr:colOff>32349</xdr:colOff>
      <xdr:row>28</xdr:row>
      <xdr:rowOff>17972</xdr:rowOff>
    </xdr:from>
    <xdr:to>
      <xdr:col>17</xdr:col>
      <xdr:colOff>316301</xdr:colOff>
      <xdr:row>29</xdr:row>
      <xdr:rowOff>283951</xdr:rowOff>
    </xdr:to>
    <xdr:sp macro="" textlink="">
      <xdr:nvSpPr>
        <xdr:cNvPr id="19" name="18 Rectángulo redondeado">
          <a:hlinkClick xmlns:r="http://schemas.openxmlformats.org/officeDocument/2006/relationships" r:id="rId1"/>
          <a:extLst>
            <a:ext uri="{FF2B5EF4-FFF2-40B4-BE49-F238E27FC236}">
              <a16:creationId xmlns:a16="http://schemas.microsoft.com/office/drawing/2014/main" id="{00000000-0008-0000-0200-000013000000}"/>
            </a:ext>
          </a:extLst>
        </xdr:cNvPr>
        <xdr:cNvSpPr/>
      </xdr:nvSpPr>
      <xdr:spPr>
        <a:xfrm>
          <a:off x="379731" y="4545148"/>
          <a:ext cx="1404541" cy="456479"/>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CO" sz="1000" b="1">
              <a:solidFill>
                <a:schemeClr val="accent5">
                  <a:lumMod val="75000"/>
                </a:schemeClr>
              </a:solidFill>
              <a:latin typeface="+mn-lt"/>
            </a:rPr>
            <a:t>3.</a:t>
          </a:r>
          <a:r>
            <a:rPr lang="es-CO" sz="1000" b="1" baseline="0">
              <a:solidFill>
                <a:schemeClr val="accent5">
                  <a:lumMod val="75000"/>
                </a:schemeClr>
              </a:solidFill>
              <a:latin typeface="+mn-lt"/>
            </a:rPr>
            <a:t> C</a:t>
          </a:r>
          <a:r>
            <a:rPr lang="es-CO" sz="1000" b="1">
              <a:solidFill>
                <a:schemeClr val="accent5">
                  <a:lumMod val="75000"/>
                </a:schemeClr>
              </a:solidFill>
              <a:latin typeface="+mn-lt"/>
            </a:rPr>
            <a:t>ódigo de</a:t>
          </a:r>
          <a:r>
            <a:rPr lang="es-CO" sz="1000" b="1" baseline="0">
              <a:solidFill>
                <a:schemeClr val="accent5">
                  <a:lumMod val="75000"/>
                </a:schemeClr>
              </a:solidFill>
              <a:latin typeface="+mn-lt"/>
            </a:rPr>
            <a:t> actividad económica principal</a:t>
          </a:r>
          <a:endParaRPr lang="es-CO" sz="1000" b="1">
            <a:solidFill>
              <a:schemeClr val="accent5">
                <a:lumMod val="75000"/>
              </a:schemeClr>
            </a:solidFill>
            <a:latin typeface="+mn-lt"/>
          </a:endParaRPr>
        </a:p>
      </xdr:txBody>
    </xdr:sp>
    <xdr:clientData/>
  </xdr:twoCellAnchor>
  <xdr:twoCellAnchor editAs="oneCell">
    <xdr:from>
      <xdr:col>2</xdr:col>
      <xdr:colOff>32900</xdr:colOff>
      <xdr:row>3</xdr:row>
      <xdr:rowOff>127605</xdr:rowOff>
    </xdr:from>
    <xdr:to>
      <xdr:col>6</xdr:col>
      <xdr:colOff>1284</xdr:colOff>
      <xdr:row>6</xdr:row>
      <xdr:rowOff>204106</xdr:rowOff>
    </xdr:to>
    <xdr:pic>
      <xdr:nvPicPr>
        <xdr:cNvPr id="6" name="Imagen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3"/>
        <a:stretch>
          <a:fillRect/>
        </a:stretch>
      </xdr:blipFill>
      <xdr:spPr>
        <a:xfrm>
          <a:off x="742945" y="699105"/>
          <a:ext cx="1527021" cy="786546"/>
        </a:xfrm>
        <a:prstGeom prst="rect">
          <a:avLst/>
        </a:prstGeom>
      </xdr:spPr>
    </xdr:pic>
    <xdr:clientData/>
  </xdr:twoCellAnchor>
  <xdr:twoCellAnchor editAs="oneCell">
    <xdr:from>
      <xdr:col>0</xdr:col>
      <xdr:colOff>132863</xdr:colOff>
      <xdr:row>3</xdr:row>
      <xdr:rowOff>136079</xdr:rowOff>
    </xdr:from>
    <xdr:to>
      <xdr:col>1</xdr:col>
      <xdr:colOff>358588</xdr:colOff>
      <xdr:row>35</xdr:row>
      <xdr:rowOff>163211</xdr:rowOff>
    </xdr:to>
    <xdr:pic>
      <xdr:nvPicPr>
        <xdr:cNvPr id="4" name="3 Imagen">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rot="16200000">
          <a:off x="-2714987" y="3544223"/>
          <a:ext cx="6145544" cy="44984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8</xdr:col>
      <xdr:colOff>66675</xdr:colOff>
      <xdr:row>0</xdr:row>
      <xdr:rowOff>0</xdr:rowOff>
    </xdr:from>
    <xdr:to>
      <xdr:col>13</xdr:col>
      <xdr:colOff>0</xdr:colOff>
      <xdr:row>1</xdr:row>
      <xdr:rowOff>0</xdr:rowOff>
    </xdr:to>
    <xdr:sp macro="" textlink="">
      <xdr:nvSpPr>
        <xdr:cNvPr id="3" name="2 Rectángulo redondeado">
          <a:hlinkClick xmlns:r="http://schemas.openxmlformats.org/officeDocument/2006/relationships" r:id="rId1"/>
          <a:extLst>
            <a:ext uri="{FF2B5EF4-FFF2-40B4-BE49-F238E27FC236}">
              <a16:creationId xmlns:a16="http://schemas.microsoft.com/office/drawing/2014/main" id="{00000000-0008-0000-0300-000003000000}"/>
            </a:ext>
          </a:extLst>
        </xdr:cNvPr>
        <xdr:cNvSpPr/>
      </xdr:nvSpPr>
      <xdr:spPr>
        <a:xfrm>
          <a:off x="6562725" y="0"/>
          <a:ext cx="1818634" cy="314325"/>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9525</xdr:colOff>
      <xdr:row>4</xdr:row>
      <xdr:rowOff>38100</xdr:rowOff>
    </xdr:from>
    <xdr:to>
      <xdr:col>3</xdr:col>
      <xdr:colOff>1620152</xdr:colOff>
      <xdr:row>6</xdr:row>
      <xdr:rowOff>0</xdr:rowOff>
    </xdr:to>
    <xdr:pic>
      <xdr:nvPicPr>
        <xdr:cNvPr id="2" name="Picture 5">
          <a:extLst>
            <a:ext uri="{FF2B5EF4-FFF2-40B4-BE49-F238E27FC236}">
              <a16:creationId xmlns:a16="http://schemas.microsoft.com/office/drawing/2014/main" id="{00000000-0008-0000-04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9185" t="24908" r="19461" b="27771"/>
        <a:stretch/>
      </xdr:blipFill>
      <xdr:spPr bwMode="auto">
        <a:xfrm>
          <a:off x="133350" y="228600"/>
          <a:ext cx="1159329" cy="333375"/>
        </a:xfrm>
        <a:prstGeom prst="rect">
          <a:avLst/>
        </a:prstGeom>
        <a:noFill/>
        <a:ln>
          <a:noFill/>
        </a:ln>
      </xdr:spPr>
    </xdr:pic>
    <xdr:clientData/>
  </xdr:twoCellAnchor>
  <xdr:twoCellAnchor>
    <xdr:from>
      <xdr:col>18</xdr:col>
      <xdr:colOff>266700</xdr:colOff>
      <xdr:row>0</xdr:row>
      <xdr:rowOff>123825</xdr:rowOff>
    </xdr:from>
    <xdr:to>
      <xdr:col>22</xdr:col>
      <xdr:colOff>437509</xdr:colOff>
      <xdr:row>2</xdr:row>
      <xdr:rowOff>19050</xdr:rowOff>
    </xdr:to>
    <xdr:sp macro="" textlink="">
      <xdr:nvSpPr>
        <xdr:cNvPr id="6" name="5 Rectángulo redondeado">
          <a:hlinkClick xmlns:r="http://schemas.openxmlformats.org/officeDocument/2006/relationships" r:id="rId2"/>
          <a:extLst>
            <a:ext uri="{FF2B5EF4-FFF2-40B4-BE49-F238E27FC236}">
              <a16:creationId xmlns:a16="http://schemas.microsoft.com/office/drawing/2014/main" id="{00000000-0008-0000-0400-000006000000}"/>
            </a:ext>
          </a:extLst>
        </xdr:cNvPr>
        <xdr:cNvSpPr/>
      </xdr:nvSpPr>
      <xdr:spPr>
        <a:xfrm>
          <a:off x="14316075" y="123825"/>
          <a:ext cx="1818634" cy="314325"/>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twoCellAnchor>
    <xdr:from>
      <xdr:col>10</xdr:col>
      <xdr:colOff>47625</xdr:colOff>
      <xdr:row>21</xdr:row>
      <xdr:rowOff>9526</xdr:rowOff>
    </xdr:from>
    <xdr:to>
      <xdr:col>11</xdr:col>
      <xdr:colOff>1125513</xdr:colOff>
      <xdr:row>22</xdr:row>
      <xdr:rowOff>277186</xdr:rowOff>
    </xdr:to>
    <xdr:sp macro="" textlink="">
      <xdr:nvSpPr>
        <xdr:cNvPr id="4" name="3 Rectángulo redondeado">
          <a:hlinkClick xmlns:r="http://schemas.openxmlformats.org/officeDocument/2006/relationships" r:id="rId3"/>
          <a:extLst>
            <a:ext uri="{FF2B5EF4-FFF2-40B4-BE49-F238E27FC236}">
              <a16:creationId xmlns:a16="http://schemas.microsoft.com/office/drawing/2014/main" id="{00000000-0008-0000-0400-000004000000}"/>
            </a:ext>
          </a:extLst>
        </xdr:cNvPr>
        <xdr:cNvSpPr/>
      </xdr:nvSpPr>
      <xdr:spPr>
        <a:xfrm>
          <a:off x="8010525" y="3371851"/>
          <a:ext cx="1954188" cy="553410"/>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b="1" baseline="0">
              <a:solidFill>
                <a:schemeClr val="accent5">
                  <a:lumMod val="75000"/>
                </a:schemeClr>
              </a:solidFill>
              <a:latin typeface="+mn-lt"/>
            </a:rPr>
            <a:t>C</a:t>
          </a:r>
          <a:r>
            <a:rPr lang="es-CO" sz="1000" b="1">
              <a:solidFill>
                <a:schemeClr val="accent5">
                  <a:lumMod val="75000"/>
                </a:schemeClr>
              </a:solidFill>
              <a:latin typeface="+mn-lt"/>
            </a:rPr>
            <a:t>ódigo de</a:t>
          </a:r>
          <a:r>
            <a:rPr lang="es-CO" sz="1000" b="1" baseline="0">
              <a:solidFill>
                <a:schemeClr val="accent5">
                  <a:lumMod val="75000"/>
                </a:schemeClr>
              </a:solidFill>
              <a:latin typeface="+mn-lt"/>
            </a:rPr>
            <a:t> actividad económica</a:t>
          </a:r>
        </a:p>
      </xdr:txBody>
    </xdr:sp>
    <xdr:clientData/>
  </xdr:twoCellAnchor>
  <xdr:twoCellAnchor>
    <xdr:from>
      <xdr:col>36</xdr:col>
      <xdr:colOff>11206</xdr:colOff>
      <xdr:row>36</xdr:row>
      <xdr:rowOff>9526</xdr:rowOff>
    </xdr:from>
    <xdr:to>
      <xdr:col>37</xdr:col>
      <xdr:colOff>30138</xdr:colOff>
      <xdr:row>37</xdr:row>
      <xdr:rowOff>123825</xdr:rowOff>
    </xdr:to>
    <xdr:sp macro="" textlink="">
      <xdr:nvSpPr>
        <xdr:cNvPr id="5" name="4 Rectángulo redondeado">
          <a:hlinkClick xmlns:r="http://schemas.openxmlformats.org/officeDocument/2006/relationships" r:id="rId3"/>
          <a:extLst>
            <a:ext uri="{FF2B5EF4-FFF2-40B4-BE49-F238E27FC236}">
              <a16:creationId xmlns:a16="http://schemas.microsoft.com/office/drawing/2014/main" id="{00000000-0008-0000-0400-000005000000}"/>
            </a:ext>
          </a:extLst>
        </xdr:cNvPr>
        <xdr:cNvSpPr/>
      </xdr:nvSpPr>
      <xdr:spPr>
        <a:xfrm>
          <a:off x="39142147" y="6262408"/>
          <a:ext cx="1912726" cy="484093"/>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b="1" baseline="0">
              <a:solidFill>
                <a:schemeClr val="accent5">
                  <a:lumMod val="75000"/>
                </a:schemeClr>
              </a:solidFill>
              <a:latin typeface="+mn-lt"/>
            </a:rPr>
            <a:t>C</a:t>
          </a:r>
          <a:r>
            <a:rPr lang="es-CO" sz="1000" b="1">
              <a:solidFill>
                <a:schemeClr val="accent5">
                  <a:lumMod val="75000"/>
                </a:schemeClr>
              </a:solidFill>
              <a:latin typeface="+mn-lt"/>
            </a:rPr>
            <a:t>ódigo de</a:t>
          </a:r>
          <a:r>
            <a:rPr lang="es-CO" sz="1000" b="1" baseline="0">
              <a:solidFill>
                <a:schemeClr val="accent5">
                  <a:lumMod val="75000"/>
                </a:schemeClr>
              </a:solidFill>
              <a:latin typeface="+mn-lt"/>
            </a:rPr>
            <a:t> Actividad Económica Decreto 768/2022</a:t>
          </a:r>
        </a:p>
      </xdr:txBody>
    </xdr:sp>
    <xdr:clientData/>
  </xdr:twoCellAnchor>
  <xdr:twoCellAnchor editAs="oneCell">
    <xdr:from>
      <xdr:col>0</xdr:col>
      <xdr:colOff>76200</xdr:colOff>
      <xdr:row>7</xdr:row>
      <xdr:rowOff>101600</xdr:rowOff>
    </xdr:from>
    <xdr:to>
      <xdr:col>0</xdr:col>
      <xdr:colOff>669692</xdr:colOff>
      <xdr:row>33</xdr:row>
      <xdr:rowOff>401304</xdr:rowOff>
    </xdr:to>
    <xdr:pic>
      <xdr:nvPicPr>
        <xdr:cNvPr id="7" name="Imagen 6">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4"/>
        <a:stretch>
          <a:fillRect/>
        </a:stretch>
      </xdr:blipFill>
      <xdr:spPr>
        <a:xfrm>
          <a:off x="76200" y="1524000"/>
          <a:ext cx="601112" cy="547290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9525</xdr:colOff>
      <xdr:row>4</xdr:row>
      <xdr:rowOff>38100</xdr:rowOff>
    </xdr:from>
    <xdr:to>
      <xdr:col>4</xdr:col>
      <xdr:colOff>132982</xdr:colOff>
      <xdr:row>5</xdr:row>
      <xdr:rowOff>347662</xdr:rowOff>
    </xdr:to>
    <xdr:pic>
      <xdr:nvPicPr>
        <xdr:cNvPr id="2" name="Picture 5">
          <a:extLst>
            <a:ext uri="{FF2B5EF4-FFF2-40B4-BE49-F238E27FC236}">
              <a16:creationId xmlns:a16="http://schemas.microsoft.com/office/drawing/2014/main" id="{00000000-0008-0000-05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9185" t="24908" r="19461" b="27771"/>
        <a:stretch/>
      </xdr:blipFill>
      <xdr:spPr bwMode="auto">
        <a:xfrm>
          <a:off x="1123950" y="790575"/>
          <a:ext cx="1594117" cy="381000"/>
        </a:xfrm>
        <a:prstGeom prst="rect">
          <a:avLst/>
        </a:prstGeom>
        <a:noFill/>
        <a:ln>
          <a:noFill/>
        </a:ln>
      </xdr:spPr>
    </xdr:pic>
    <xdr:clientData/>
  </xdr:twoCellAnchor>
  <xdr:twoCellAnchor>
    <xdr:from>
      <xdr:col>18</xdr:col>
      <xdr:colOff>266700</xdr:colOff>
      <xdr:row>0</xdr:row>
      <xdr:rowOff>123825</xdr:rowOff>
    </xdr:from>
    <xdr:to>
      <xdr:col>22</xdr:col>
      <xdr:colOff>437509</xdr:colOff>
      <xdr:row>2</xdr:row>
      <xdr:rowOff>19050</xdr:rowOff>
    </xdr:to>
    <xdr:sp macro="" textlink="">
      <xdr:nvSpPr>
        <xdr:cNvPr id="3" name="2 Rectángulo redondeado">
          <a:hlinkClick xmlns:r="http://schemas.openxmlformats.org/officeDocument/2006/relationships" r:id="rId2"/>
          <a:extLst>
            <a:ext uri="{FF2B5EF4-FFF2-40B4-BE49-F238E27FC236}">
              <a16:creationId xmlns:a16="http://schemas.microsoft.com/office/drawing/2014/main" id="{00000000-0008-0000-0500-000003000000}"/>
            </a:ext>
          </a:extLst>
        </xdr:cNvPr>
        <xdr:cNvSpPr/>
      </xdr:nvSpPr>
      <xdr:spPr>
        <a:xfrm>
          <a:off x="16392525" y="123825"/>
          <a:ext cx="3342634" cy="314325"/>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twoCellAnchor>
    <xdr:from>
      <xdr:col>10</xdr:col>
      <xdr:colOff>47625</xdr:colOff>
      <xdr:row>21</xdr:row>
      <xdr:rowOff>9526</xdr:rowOff>
    </xdr:from>
    <xdr:to>
      <xdr:col>11</xdr:col>
      <xdr:colOff>1125513</xdr:colOff>
      <xdr:row>22</xdr:row>
      <xdr:rowOff>277186</xdr:rowOff>
    </xdr:to>
    <xdr:sp macro="" textlink="">
      <xdr:nvSpPr>
        <xdr:cNvPr id="4" name="3 Rectángulo redondeado">
          <a:hlinkClick xmlns:r="http://schemas.openxmlformats.org/officeDocument/2006/relationships" r:id="rId3"/>
          <a:extLst>
            <a:ext uri="{FF2B5EF4-FFF2-40B4-BE49-F238E27FC236}">
              <a16:creationId xmlns:a16="http://schemas.microsoft.com/office/drawing/2014/main" id="{00000000-0008-0000-0500-000004000000}"/>
            </a:ext>
          </a:extLst>
        </xdr:cNvPr>
        <xdr:cNvSpPr/>
      </xdr:nvSpPr>
      <xdr:spPr>
        <a:xfrm>
          <a:off x="8848725" y="3724276"/>
          <a:ext cx="1954188" cy="553410"/>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b="1" baseline="0">
              <a:solidFill>
                <a:schemeClr val="accent5">
                  <a:lumMod val="75000"/>
                </a:schemeClr>
              </a:solidFill>
              <a:latin typeface="+mn-lt"/>
            </a:rPr>
            <a:t>C</a:t>
          </a:r>
          <a:r>
            <a:rPr lang="es-CO" sz="1000" b="1">
              <a:solidFill>
                <a:schemeClr val="accent5">
                  <a:lumMod val="75000"/>
                </a:schemeClr>
              </a:solidFill>
              <a:latin typeface="+mn-lt"/>
            </a:rPr>
            <a:t>ódigo de</a:t>
          </a:r>
          <a:r>
            <a:rPr lang="es-CO" sz="1000" b="1" baseline="0">
              <a:solidFill>
                <a:schemeClr val="accent5">
                  <a:lumMod val="75000"/>
                </a:schemeClr>
              </a:solidFill>
              <a:latin typeface="+mn-lt"/>
            </a:rPr>
            <a:t> actividad económica</a:t>
          </a:r>
        </a:p>
      </xdr:txBody>
    </xdr:sp>
    <xdr:clientData/>
  </xdr:twoCellAnchor>
  <xdr:twoCellAnchor>
    <xdr:from>
      <xdr:col>36</xdr:col>
      <xdr:colOff>68035</xdr:colOff>
      <xdr:row>36</xdr:row>
      <xdr:rowOff>9526</xdr:rowOff>
    </xdr:from>
    <xdr:to>
      <xdr:col>37</xdr:col>
      <xdr:colOff>30138</xdr:colOff>
      <xdr:row>37</xdr:row>
      <xdr:rowOff>123825</xdr:rowOff>
    </xdr:to>
    <xdr:sp macro="" textlink="">
      <xdr:nvSpPr>
        <xdr:cNvPr id="5" name="4 Rectángulo redondeado">
          <a:hlinkClick xmlns:r="http://schemas.openxmlformats.org/officeDocument/2006/relationships" r:id="rId3"/>
          <a:extLst>
            <a:ext uri="{FF2B5EF4-FFF2-40B4-BE49-F238E27FC236}">
              <a16:creationId xmlns:a16="http://schemas.microsoft.com/office/drawing/2014/main" id="{00000000-0008-0000-0500-000005000000}"/>
            </a:ext>
          </a:extLst>
        </xdr:cNvPr>
        <xdr:cNvSpPr/>
      </xdr:nvSpPr>
      <xdr:spPr>
        <a:xfrm>
          <a:off x="41188821" y="6432097"/>
          <a:ext cx="1853496" cy="481692"/>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b="1" baseline="0">
              <a:solidFill>
                <a:schemeClr val="accent5">
                  <a:lumMod val="75000"/>
                </a:schemeClr>
              </a:solidFill>
              <a:latin typeface="+mn-lt"/>
            </a:rPr>
            <a:t>C</a:t>
          </a:r>
          <a:r>
            <a:rPr lang="es-CO" sz="1000" b="1">
              <a:solidFill>
                <a:schemeClr val="accent5">
                  <a:lumMod val="75000"/>
                </a:schemeClr>
              </a:solidFill>
              <a:latin typeface="+mn-lt"/>
            </a:rPr>
            <a:t>ódigo de</a:t>
          </a:r>
          <a:r>
            <a:rPr lang="es-CO" sz="1000" b="1" baseline="0">
              <a:solidFill>
                <a:schemeClr val="accent5">
                  <a:lumMod val="75000"/>
                </a:schemeClr>
              </a:solidFill>
              <a:latin typeface="+mn-lt"/>
            </a:rPr>
            <a:t> Actividad Económica Decreto 768/2022</a:t>
          </a:r>
        </a:p>
      </xdr:txBody>
    </xdr:sp>
    <xdr:clientData/>
  </xdr:twoCellAnchor>
  <xdr:twoCellAnchor editAs="oneCell">
    <xdr:from>
      <xdr:col>0</xdr:col>
      <xdr:colOff>76200</xdr:colOff>
      <xdr:row>7</xdr:row>
      <xdr:rowOff>101600</xdr:rowOff>
    </xdr:from>
    <xdr:to>
      <xdr:col>0</xdr:col>
      <xdr:colOff>669692</xdr:colOff>
      <xdr:row>34</xdr:row>
      <xdr:rowOff>2921</xdr:rowOff>
    </xdr:to>
    <xdr:pic>
      <xdr:nvPicPr>
        <xdr:cNvPr id="6" name="Imagen 6">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4"/>
        <a:stretch>
          <a:fillRect/>
        </a:stretch>
      </xdr:blipFill>
      <xdr:spPr>
        <a:xfrm>
          <a:off x="76200" y="1463675"/>
          <a:ext cx="601112" cy="503475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9</xdr:col>
      <xdr:colOff>100854</xdr:colOff>
      <xdr:row>0</xdr:row>
      <xdr:rowOff>0</xdr:rowOff>
    </xdr:from>
    <xdr:to>
      <xdr:col>11</xdr:col>
      <xdr:colOff>395488</xdr:colOff>
      <xdr:row>0</xdr:row>
      <xdr:rowOff>314325</xdr:rowOff>
    </xdr:to>
    <xdr:sp macro="" textlink="">
      <xdr:nvSpPr>
        <xdr:cNvPr id="3" name="2 Rectángulo redondeado">
          <a:hlinkClick xmlns:r="http://schemas.openxmlformats.org/officeDocument/2006/relationships" r:id="rId1"/>
          <a:extLst>
            <a:ext uri="{FF2B5EF4-FFF2-40B4-BE49-F238E27FC236}">
              <a16:creationId xmlns:a16="http://schemas.microsoft.com/office/drawing/2014/main" id="{00000000-0008-0000-0600-000003000000}"/>
            </a:ext>
          </a:extLst>
        </xdr:cNvPr>
        <xdr:cNvSpPr/>
      </xdr:nvSpPr>
      <xdr:spPr>
        <a:xfrm>
          <a:off x="6813178" y="0"/>
          <a:ext cx="1818634" cy="314325"/>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85725</xdr:colOff>
      <xdr:row>1</xdr:row>
      <xdr:rowOff>9525</xdr:rowOff>
    </xdr:from>
    <xdr:to>
      <xdr:col>3</xdr:col>
      <xdr:colOff>390525</xdr:colOff>
      <xdr:row>2</xdr:row>
      <xdr:rowOff>0</xdr:rowOff>
    </xdr:to>
    <xdr:pic>
      <xdr:nvPicPr>
        <xdr:cNvPr id="2" name="2 Imagen" descr="logo-colmena-horizontal">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04775"/>
          <a:ext cx="2447925"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18</xdr:col>
      <xdr:colOff>0</xdr:colOff>
      <xdr:row>1</xdr:row>
      <xdr:rowOff>0</xdr:rowOff>
    </xdr:from>
    <xdr:to>
      <xdr:col>20</xdr:col>
      <xdr:colOff>14487</xdr:colOff>
      <xdr:row>1</xdr:row>
      <xdr:rowOff>425824</xdr:rowOff>
    </xdr:to>
    <xdr:sp macro="" textlink="">
      <xdr:nvSpPr>
        <xdr:cNvPr id="3" name="2 Rectángulo redondeado">
          <a:hlinkClick xmlns:r="http://schemas.openxmlformats.org/officeDocument/2006/relationships" r:id="rId2"/>
          <a:extLst>
            <a:ext uri="{FF2B5EF4-FFF2-40B4-BE49-F238E27FC236}">
              <a16:creationId xmlns:a16="http://schemas.microsoft.com/office/drawing/2014/main" id="{00000000-0008-0000-0700-000003000000}"/>
            </a:ext>
          </a:extLst>
        </xdr:cNvPr>
        <xdr:cNvSpPr/>
      </xdr:nvSpPr>
      <xdr:spPr>
        <a:xfrm>
          <a:off x="18937941" y="100853"/>
          <a:ext cx="1751399" cy="425824"/>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twoCellAnchor>
    <xdr:from>
      <xdr:col>2</xdr:col>
      <xdr:colOff>695325</xdr:colOff>
      <xdr:row>27</xdr:row>
      <xdr:rowOff>85725</xdr:rowOff>
    </xdr:from>
    <xdr:to>
      <xdr:col>2</xdr:col>
      <xdr:colOff>1057275</xdr:colOff>
      <xdr:row>28</xdr:row>
      <xdr:rowOff>133350</xdr:rowOff>
    </xdr:to>
    <xdr:sp macro="" textlink="">
      <xdr:nvSpPr>
        <xdr:cNvPr id="4" name="CuadroTexto 3">
          <a:extLst>
            <a:ext uri="{FF2B5EF4-FFF2-40B4-BE49-F238E27FC236}">
              <a16:creationId xmlns:a16="http://schemas.microsoft.com/office/drawing/2014/main" id="{DC070D5C-851D-49AA-AF59-CB35DBDBBEEC}"/>
            </a:ext>
          </a:extLst>
        </xdr:cNvPr>
        <xdr:cNvSpPr txBox="1"/>
      </xdr:nvSpPr>
      <xdr:spPr>
        <a:xfrm>
          <a:off x="2009775" y="9010650"/>
          <a:ext cx="361950" cy="2381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CO" sz="1100" kern="1200"/>
        </a:p>
      </xdr:txBody>
    </xdr:sp>
    <xdr:clientData/>
  </xdr:twoCellAnchor>
  <xdr:twoCellAnchor>
    <xdr:from>
      <xdr:col>2</xdr:col>
      <xdr:colOff>695325</xdr:colOff>
      <xdr:row>30</xdr:row>
      <xdr:rowOff>66675</xdr:rowOff>
    </xdr:from>
    <xdr:to>
      <xdr:col>2</xdr:col>
      <xdr:colOff>1057275</xdr:colOff>
      <xdr:row>31</xdr:row>
      <xdr:rowOff>85725</xdr:rowOff>
    </xdr:to>
    <xdr:sp macro="" textlink="">
      <xdr:nvSpPr>
        <xdr:cNvPr id="6" name="CuadroTexto 5">
          <a:extLst>
            <a:ext uri="{FF2B5EF4-FFF2-40B4-BE49-F238E27FC236}">
              <a16:creationId xmlns:a16="http://schemas.microsoft.com/office/drawing/2014/main" id="{173830D4-6CE8-4241-BA49-7AFC7653CA6B}"/>
            </a:ext>
          </a:extLst>
        </xdr:cNvPr>
        <xdr:cNvSpPr txBox="1"/>
      </xdr:nvSpPr>
      <xdr:spPr>
        <a:xfrm>
          <a:off x="2009775" y="9620250"/>
          <a:ext cx="361950" cy="2381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CO" sz="1100" kern="1200"/>
        </a:p>
      </xdr:txBody>
    </xdr:sp>
    <xdr:clientData/>
  </xdr:twoCellAnchor>
  <xdr:twoCellAnchor>
    <xdr:from>
      <xdr:col>2</xdr:col>
      <xdr:colOff>685800</xdr:colOff>
      <xdr:row>32</xdr:row>
      <xdr:rowOff>114300</xdr:rowOff>
    </xdr:from>
    <xdr:to>
      <xdr:col>2</xdr:col>
      <xdr:colOff>1047750</xdr:colOff>
      <xdr:row>33</xdr:row>
      <xdr:rowOff>133350</xdr:rowOff>
    </xdr:to>
    <xdr:sp macro="" textlink="">
      <xdr:nvSpPr>
        <xdr:cNvPr id="7" name="CuadroTexto 6">
          <a:extLst>
            <a:ext uri="{FF2B5EF4-FFF2-40B4-BE49-F238E27FC236}">
              <a16:creationId xmlns:a16="http://schemas.microsoft.com/office/drawing/2014/main" id="{CD20D773-0B5B-408F-845A-5D8845ADE435}"/>
            </a:ext>
          </a:extLst>
        </xdr:cNvPr>
        <xdr:cNvSpPr txBox="1"/>
      </xdr:nvSpPr>
      <xdr:spPr>
        <a:xfrm>
          <a:off x="2000250" y="10106025"/>
          <a:ext cx="361950" cy="2381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CO" sz="1100" kern="12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19</xdr:col>
      <xdr:colOff>0</xdr:colOff>
      <xdr:row>0</xdr:row>
      <xdr:rowOff>136072</xdr:rowOff>
    </xdr:from>
    <xdr:to>
      <xdr:col>23</xdr:col>
      <xdr:colOff>698046</xdr:colOff>
      <xdr:row>2</xdr:row>
      <xdr:rowOff>69397</xdr:rowOff>
    </xdr:to>
    <xdr:sp macro="" textlink="">
      <xdr:nvSpPr>
        <xdr:cNvPr id="3" name="2 Rectángulo redondeado">
          <a:hlinkClick xmlns:r="http://schemas.openxmlformats.org/officeDocument/2006/relationships" r:id="rId1"/>
          <a:extLst>
            <a:ext uri="{FF2B5EF4-FFF2-40B4-BE49-F238E27FC236}">
              <a16:creationId xmlns:a16="http://schemas.microsoft.com/office/drawing/2014/main" id="{00000000-0008-0000-0800-000003000000}"/>
            </a:ext>
          </a:extLst>
        </xdr:cNvPr>
        <xdr:cNvSpPr/>
      </xdr:nvSpPr>
      <xdr:spPr>
        <a:xfrm>
          <a:off x="8586107" y="136072"/>
          <a:ext cx="1800225" cy="314325"/>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4309462</xdr:colOff>
      <xdr:row>0</xdr:row>
      <xdr:rowOff>174412</xdr:rowOff>
    </xdr:from>
    <xdr:to>
      <xdr:col>5</xdr:col>
      <xdr:colOff>6109687</xdr:colOff>
      <xdr:row>2</xdr:row>
      <xdr:rowOff>43783</xdr:rowOff>
    </xdr:to>
    <xdr:sp macro="" textlink="">
      <xdr:nvSpPr>
        <xdr:cNvPr id="3" name="2 Rectángulo redondeado">
          <a:hlinkClick xmlns:r="http://schemas.openxmlformats.org/officeDocument/2006/relationships" r:id="rId1"/>
          <a:extLst>
            <a:ext uri="{FF2B5EF4-FFF2-40B4-BE49-F238E27FC236}">
              <a16:creationId xmlns:a16="http://schemas.microsoft.com/office/drawing/2014/main" id="{00000000-0008-0000-0900-000003000000}"/>
            </a:ext>
          </a:extLst>
        </xdr:cNvPr>
        <xdr:cNvSpPr/>
      </xdr:nvSpPr>
      <xdr:spPr>
        <a:xfrm>
          <a:off x="14786962" y="174412"/>
          <a:ext cx="1800225" cy="304800"/>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twoCellAnchor>
    <xdr:from>
      <xdr:col>5</xdr:col>
      <xdr:colOff>1894595</xdr:colOff>
      <xdr:row>0</xdr:row>
      <xdr:rowOff>157682</xdr:rowOff>
    </xdr:from>
    <xdr:to>
      <xdr:col>5</xdr:col>
      <xdr:colOff>4098234</xdr:colOff>
      <xdr:row>2</xdr:row>
      <xdr:rowOff>91007</xdr:rowOff>
    </xdr:to>
    <xdr:sp macro="" textlink="">
      <xdr:nvSpPr>
        <xdr:cNvPr id="4" name="3 Rectángulo redondeado">
          <a:hlinkClick xmlns:r="http://schemas.openxmlformats.org/officeDocument/2006/relationships" r:id="rId2"/>
          <a:extLst>
            <a:ext uri="{FF2B5EF4-FFF2-40B4-BE49-F238E27FC236}">
              <a16:creationId xmlns:a16="http://schemas.microsoft.com/office/drawing/2014/main" id="{00000000-0008-0000-0900-000004000000}"/>
            </a:ext>
          </a:extLst>
        </xdr:cNvPr>
        <xdr:cNvSpPr/>
      </xdr:nvSpPr>
      <xdr:spPr>
        <a:xfrm>
          <a:off x="12372095" y="157682"/>
          <a:ext cx="2203639" cy="368754"/>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formulario</a:t>
          </a:r>
          <a:endParaRPr lang="es-CO" sz="1400" b="1">
            <a:solidFill>
              <a:schemeClr val="accent5">
                <a:lumMod val="75000"/>
              </a:schemeClr>
            </a:solidFill>
            <a:latin typeface="Gill Sans MT" pitchFamily="34" charset="0"/>
          </a:endParaRPr>
        </a:p>
      </xdr:txBody>
    </xdr:sp>
    <xdr:clientData/>
  </xdr:twoCellAnchor>
</xdr:wsDr>
</file>

<file path=xl/persons/person.xml><?xml version="1.0" encoding="utf-8"?>
<personList xmlns="http://schemas.microsoft.com/office/spreadsheetml/2018/threadedcomments" xmlns:x="http://schemas.openxmlformats.org/spreadsheetml/2006/main">
  <person displayName="Yasmin Eliana Romero Aperador" id="{99D7FEC6-5A39-4A16-9136-438F011C7DB4}" userId="S::yeromero@fgs.co::f6db55f3-940d-4a1d-8a5a-a2f9ffb5e685"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C000"/>
        </a:solidFill>
        <a:ln>
          <a:noFill/>
        </a:ln>
        <a:effectLst/>
        <a:scene3d>
          <a:camera prst="orthographicFront">
            <a:rot lat="0" lon="0" rev="0"/>
          </a:camera>
          <a:lightRig rig="chilly" dir="t">
            <a:rot lat="0" lon="0" rev="18480000"/>
          </a:lightRig>
        </a:scene3d>
        <a:sp3d prstMaterial="clear">
          <a:bevelT h="63500"/>
        </a:sp3d>
      </a:spPr>
      <a:bodyPr vertOverflow="clip" horzOverflow="clip" rtlCol="0" anchor="ctr"/>
      <a:lstStyle>
        <a:defPPr algn="ctr">
          <a:defRPr sz="1000" b="1" baseline="0">
            <a:solidFill>
              <a:schemeClr val="accent5">
                <a:lumMod val="75000"/>
              </a:schemeClr>
            </a:solidFill>
            <a:latin typeface="+mn-lt"/>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F14" dT="2024-02-14T19:34:44.41" personId="{99D7FEC6-5A39-4A16-9136-438F011C7DB4}" id="{2B2A5C23-06B8-4EF3-9AB5-9D2B5053E369}">
    <text>Al campo genero se le debe actualizar e incluir las siguientes opciones:
NB- No binario
O- Otro
para la opción 
T- Transgenero por favor cambiar a T- Transexual</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0.xml"/><Relationship Id="rId1" Type="http://schemas.openxmlformats.org/officeDocument/2006/relationships/printerSettings" Target="../printerSettings/printerSettings9.bin"/><Relationship Id="rId5" Type="http://schemas.microsoft.com/office/2017/10/relationships/threadedComment" Target="../threadedComments/threadedComment1.xml"/><Relationship Id="rId4" Type="http://schemas.openxmlformats.org/officeDocument/2006/relationships/comments" Target="../comments2.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rgb="FF0097AE"/>
  </sheetPr>
  <dimension ref="A1:X72"/>
  <sheetViews>
    <sheetView showGridLines="0" topLeftCell="A37" zoomScale="86" zoomScaleNormal="86" workbookViewId="0">
      <selection activeCell="F56" sqref="F56"/>
    </sheetView>
  </sheetViews>
  <sheetFormatPr baseColWidth="10" defaultColWidth="11.453125" defaultRowHeight="14.5"/>
  <cols>
    <col min="1" max="1" width="16" style="15" customWidth="1"/>
    <col min="2" max="2" width="11.453125" style="15"/>
    <col min="3" max="3" width="2.7265625" style="15" customWidth="1"/>
    <col min="4" max="4" width="14.453125" style="15" customWidth="1"/>
    <col min="5" max="8" width="11.453125" style="15"/>
    <col min="9" max="9" width="14" style="15" customWidth="1"/>
    <col min="10" max="10" width="11.453125" style="15"/>
    <col min="11" max="11" width="1.453125" style="15" customWidth="1"/>
    <col min="12" max="12" width="15.7265625" style="15" customWidth="1"/>
    <col min="13" max="16384" width="11.453125" style="15"/>
  </cols>
  <sheetData>
    <row r="1" spans="1:24" ht="10.5" customHeight="1">
      <c r="A1" s="211"/>
      <c r="B1" s="212"/>
      <c r="C1" s="212"/>
      <c r="D1" s="212"/>
      <c r="E1" s="213"/>
      <c r="F1" s="213"/>
      <c r="G1" s="213"/>
      <c r="H1" s="213"/>
      <c r="I1" s="213"/>
      <c r="J1" s="214"/>
      <c r="K1" s="214"/>
      <c r="L1" s="214"/>
      <c r="M1" s="215"/>
      <c r="N1" s="215"/>
      <c r="O1" s="215"/>
      <c r="P1" s="214"/>
      <c r="Q1" s="214"/>
      <c r="R1" s="214"/>
      <c r="S1" s="213"/>
      <c r="T1" s="213"/>
      <c r="U1" s="213"/>
      <c r="V1" s="212"/>
      <c r="W1" s="212"/>
      <c r="X1" s="212"/>
    </row>
    <row r="2" spans="1:24" ht="10.5" customHeight="1">
      <c r="A2" s="211"/>
      <c r="B2" s="212"/>
      <c r="C2" s="212"/>
      <c r="D2" s="212"/>
      <c r="E2" s="213"/>
      <c r="F2" s="213"/>
      <c r="G2" s="213"/>
      <c r="H2" s="213"/>
      <c r="I2" s="213"/>
      <c r="J2" s="214"/>
      <c r="K2" s="214"/>
      <c r="L2" s="214"/>
      <c r="M2" s="215"/>
      <c r="N2" s="215"/>
      <c r="O2" s="215"/>
      <c r="P2" s="214"/>
      <c r="Q2" s="214"/>
      <c r="R2" s="214"/>
      <c r="S2" s="213"/>
      <c r="T2" s="213"/>
      <c r="U2" s="213"/>
      <c r="V2" s="212"/>
      <c r="W2" s="212"/>
      <c r="X2" s="212"/>
    </row>
    <row r="3" spans="1:24" ht="10.5" customHeight="1">
      <c r="A3" s="211"/>
      <c r="B3" s="212"/>
      <c r="C3" s="212"/>
      <c r="D3" s="212"/>
      <c r="E3" s="213"/>
      <c r="F3" s="213"/>
      <c r="G3" s="213"/>
      <c r="H3" s="213"/>
      <c r="I3" s="213"/>
      <c r="J3" s="214"/>
      <c r="K3" s="214"/>
      <c r="L3" s="214"/>
      <c r="M3" s="215"/>
      <c r="N3" s="215"/>
      <c r="O3" s="215"/>
      <c r="P3" s="214"/>
      <c r="Q3" s="214"/>
      <c r="R3" s="214"/>
      <c r="S3" s="213"/>
      <c r="T3" s="213"/>
      <c r="U3" s="213"/>
      <c r="V3" s="212"/>
      <c r="W3" s="212"/>
      <c r="X3" s="212"/>
    </row>
    <row r="4" spans="1:24" ht="16.5" customHeight="1">
      <c r="A4" s="211"/>
      <c r="B4" s="212"/>
      <c r="C4" s="212"/>
      <c r="D4" s="212"/>
      <c r="E4" s="213"/>
      <c r="F4" s="213"/>
      <c r="G4" s="213"/>
      <c r="H4" s="213"/>
      <c r="I4" s="213"/>
      <c r="J4" s="214"/>
      <c r="K4" s="214"/>
      <c r="L4" s="214"/>
      <c r="M4" s="215"/>
      <c r="N4" s="215"/>
      <c r="O4" s="215"/>
      <c r="P4" s="214"/>
      <c r="Q4" s="214"/>
      <c r="R4" s="214"/>
      <c r="S4" s="213"/>
      <c r="T4" s="213"/>
      <c r="U4" s="213"/>
      <c r="V4" s="212"/>
      <c r="W4" s="212"/>
      <c r="X4" s="212"/>
    </row>
    <row r="5" spans="1:24" ht="10.5" customHeight="1">
      <c r="A5" s="211"/>
      <c r="B5" s="212"/>
      <c r="C5" s="212"/>
      <c r="D5" s="212"/>
      <c r="E5" s="213"/>
      <c r="F5" s="213"/>
      <c r="G5" s="213"/>
      <c r="H5" s="213"/>
      <c r="I5" s="213"/>
      <c r="J5" s="214"/>
      <c r="K5" s="214"/>
      <c r="L5" s="214"/>
      <c r="M5" s="215"/>
      <c r="N5" s="215"/>
      <c r="O5" s="215"/>
      <c r="P5" s="214"/>
      <c r="Q5" s="214"/>
      <c r="R5" s="214"/>
      <c r="S5" s="213"/>
      <c r="T5" s="213"/>
      <c r="U5" s="213"/>
      <c r="V5" s="212"/>
      <c r="W5" s="212"/>
      <c r="X5" s="212"/>
    </row>
    <row r="6" spans="1:24" ht="21" customHeight="1">
      <c r="A6" s="211"/>
      <c r="B6" s="212"/>
      <c r="C6" s="212"/>
      <c r="D6" s="212"/>
      <c r="E6" s="213"/>
      <c r="F6" s="213"/>
      <c r="G6" s="213"/>
      <c r="H6" s="213"/>
      <c r="I6" s="213"/>
      <c r="J6" s="214"/>
      <c r="K6" s="214"/>
      <c r="L6" s="214"/>
      <c r="M6" s="215"/>
      <c r="N6" s="215"/>
      <c r="O6" s="215"/>
      <c r="P6" s="214"/>
      <c r="Q6" s="214"/>
      <c r="R6" s="214"/>
      <c r="S6" s="213"/>
      <c r="T6" s="213"/>
      <c r="U6" s="213"/>
      <c r="V6" s="212"/>
      <c r="W6" s="212"/>
      <c r="X6" s="212"/>
    </row>
    <row r="7" spans="1:24" ht="21" customHeight="1">
      <c r="A7" s="211"/>
      <c r="B7" s="212"/>
      <c r="C7" s="212"/>
      <c r="D7" s="212"/>
      <c r="E7" s="213"/>
      <c r="F7" s="213"/>
      <c r="G7" s="213"/>
      <c r="H7" s="213"/>
      <c r="I7" s="213"/>
      <c r="J7" s="214"/>
      <c r="K7" s="214"/>
      <c r="L7" s="214"/>
      <c r="M7" s="215"/>
      <c r="N7" s="215"/>
      <c r="O7" s="215"/>
      <c r="P7" s="214"/>
      <c r="Q7" s="214"/>
      <c r="R7" s="214"/>
      <c r="S7" s="213"/>
      <c r="T7" s="213"/>
      <c r="U7" s="213"/>
      <c r="V7" s="212"/>
      <c r="W7" s="212"/>
      <c r="X7" s="212"/>
    </row>
    <row r="8" spans="1:24" ht="11.25" customHeight="1">
      <c r="A8" s="211"/>
      <c r="B8" s="212"/>
      <c r="C8" s="212"/>
      <c r="D8" s="212"/>
      <c r="E8" s="213"/>
      <c r="F8" s="213"/>
      <c r="G8" s="213"/>
      <c r="H8" s="213"/>
      <c r="I8" s="213"/>
      <c r="J8" s="214"/>
      <c r="K8" s="214"/>
      <c r="L8" s="214"/>
      <c r="M8" s="215"/>
      <c r="N8" s="215"/>
      <c r="O8" s="215"/>
      <c r="P8" s="214"/>
      <c r="Q8" s="214"/>
      <c r="R8" s="214"/>
      <c r="S8" s="213"/>
      <c r="T8" s="213"/>
      <c r="U8" s="213"/>
      <c r="V8" s="212"/>
      <c r="W8" s="212"/>
      <c r="X8" s="212"/>
    </row>
    <row r="9" spans="1:24" ht="9.75" customHeight="1" thickBot="1">
      <c r="A9" s="211"/>
      <c r="B9" s="212"/>
      <c r="C9" s="212"/>
      <c r="D9" s="212"/>
      <c r="E9" s="213"/>
      <c r="F9" s="213"/>
      <c r="G9" s="213"/>
      <c r="H9" s="213"/>
      <c r="I9" s="213"/>
      <c r="J9" s="214"/>
      <c r="K9" s="214"/>
      <c r="L9" s="214"/>
      <c r="M9" s="215"/>
      <c r="N9" s="215"/>
      <c r="O9" s="215"/>
      <c r="P9" s="214"/>
      <c r="Q9" s="214"/>
      <c r="R9" s="214"/>
      <c r="S9" s="213"/>
      <c r="T9" s="213"/>
      <c r="U9" s="213"/>
      <c r="V9" s="212"/>
      <c r="W9" s="212"/>
      <c r="X9" s="212"/>
    </row>
    <row r="10" spans="1:24" ht="15" thickTop="1">
      <c r="A10" s="211"/>
      <c r="B10" s="212"/>
      <c r="C10" s="212"/>
      <c r="D10" s="216"/>
      <c r="E10" s="217"/>
      <c r="F10" s="217"/>
      <c r="G10" s="217"/>
      <c r="H10" s="217"/>
      <c r="I10" s="217"/>
      <c r="J10" s="218"/>
      <c r="K10" s="214"/>
      <c r="L10" s="214"/>
      <c r="M10" s="215"/>
      <c r="N10" s="215"/>
      <c r="O10" s="215"/>
      <c r="P10" s="214"/>
      <c r="Q10" s="214"/>
      <c r="R10" s="214"/>
      <c r="S10" s="213"/>
      <c r="T10" s="213"/>
      <c r="U10" s="213"/>
      <c r="V10" s="212"/>
      <c r="W10" s="212"/>
      <c r="X10" s="212"/>
    </row>
    <row r="11" spans="1:24" ht="21.75" customHeight="1">
      <c r="A11" s="211"/>
      <c r="B11" s="212"/>
      <c r="C11" s="212"/>
      <c r="D11" s="490" t="s">
        <v>264</v>
      </c>
      <c r="E11" s="491"/>
      <c r="F11" s="491"/>
      <c r="G11" s="491"/>
      <c r="H11" s="491"/>
      <c r="I11" s="491"/>
      <c r="J11" s="492"/>
      <c r="K11" s="214"/>
      <c r="L11" s="214"/>
      <c r="M11" s="215"/>
      <c r="N11" s="215"/>
      <c r="O11" s="215"/>
      <c r="P11" s="214"/>
      <c r="Q11" s="214"/>
      <c r="R11" s="214"/>
      <c r="S11" s="213"/>
      <c r="T11" s="213"/>
      <c r="U11" s="213"/>
      <c r="V11" s="212"/>
      <c r="W11" s="212"/>
      <c r="X11" s="212"/>
    </row>
    <row r="12" spans="1:24" ht="18.5">
      <c r="A12" s="211"/>
      <c r="B12" s="212"/>
      <c r="C12" s="212"/>
      <c r="D12" s="219"/>
      <c r="G12" s="224" t="s">
        <v>265</v>
      </c>
      <c r="J12" s="220"/>
      <c r="K12" s="214"/>
      <c r="L12" s="214"/>
      <c r="M12" s="215"/>
      <c r="N12" s="215"/>
      <c r="O12" s="215"/>
      <c r="P12" s="214"/>
      <c r="Q12" s="214"/>
      <c r="R12" s="214"/>
      <c r="S12" s="213"/>
      <c r="T12" s="213"/>
      <c r="U12" s="213"/>
      <c r="V12" s="212"/>
      <c r="W12" s="212"/>
      <c r="X12" s="212"/>
    </row>
    <row r="13" spans="1:24">
      <c r="A13" s="211"/>
      <c r="B13" s="212"/>
      <c r="C13" s="212"/>
      <c r="D13" s="219"/>
      <c r="J13" s="220"/>
      <c r="K13" s="214"/>
      <c r="L13" s="214"/>
      <c r="M13" s="215"/>
      <c r="N13" s="215"/>
      <c r="O13" s="215"/>
      <c r="P13" s="214"/>
      <c r="Q13" s="214"/>
      <c r="R13" s="214"/>
      <c r="S13" s="213"/>
      <c r="T13" s="213"/>
      <c r="U13" s="213"/>
      <c r="V13" s="212"/>
      <c r="W13" s="212"/>
      <c r="X13" s="212"/>
    </row>
    <row r="14" spans="1:24" ht="13.5" customHeight="1">
      <c r="A14" s="211"/>
      <c r="B14" s="212"/>
      <c r="C14" s="212"/>
      <c r="D14" s="219"/>
      <c r="J14" s="220"/>
      <c r="K14" s="214"/>
      <c r="L14" s="214"/>
      <c r="M14" s="215"/>
      <c r="N14" s="215"/>
      <c r="O14" s="215"/>
      <c r="P14" s="214"/>
      <c r="Q14" s="214"/>
      <c r="R14" s="214"/>
      <c r="S14" s="213"/>
      <c r="T14" s="213"/>
      <c r="U14" s="213"/>
      <c r="V14" s="212"/>
      <c r="W14" s="212"/>
      <c r="X14" s="212"/>
    </row>
    <row r="15" spans="1:24">
      <c r="A15" s="211"/>
      <c r="B15" s="212"/>
      <c r="C15" s="212"/>
      <c r="D15" s="219"/>
      <c r="J15" s="220"/>
      <c r="K15" s="214"/>
      <c r="L15" s="214"/>
      <c r="M15" s="215"/>
      <c r="N15" s="215"/>
      <c r="O15" s="215"/>
      <c r="P15" s="214"/>
      <c r="Q15" s="214"/>
      <c r="R15" s="214"/>
      <c r="S15" s="213"/>
      <c r="T15" s="213"/>
      <c r="U15" s="213"/>
      <c r="V15" s="212"/>
      <c r="W15" s="212"/>
      <c r="X15" s="212"/>
    </row>
    <row r="16" spans="1:24">
      <c r="A16" s="211"/>
      <c r="B16" s="212"/>
      <c r="C16" s="212"/>
      <c r="D16" s="219"/>
      <c r="J16" s="220"/>
      <c r="K16" s="214"/>
      <c r="L16" s="214"/>
      <c r="M16" s="215"/>
      <c r="N16" s="215"/>
      <c r="O16" s="215"/>
      <c r="P16" s="214"/>
      <c r="Q16" s="214"/>
      <c r="R16" s="214"/>
      <c r="S16" s="213"/>
      <c r="T16" s="213"/>
      <c r="U16" s="213"/>
      <c r="V16" s="212"/>
      <c r="W16" s="212"/>
      <c r="X16" s="212"/>
    </row>
    <row r="17" spans="1:24">
      <c r="A17" s="211"/>
      <c r="B17" s="212"/>
      <c r="C17" s="212"/>
      <c r="D17" s="219"/>
      <c r="J17" s="220"/>
      <c r="K17" s="214"/>
      <c r="L17" s="214"/>
      <c r="M17" s="215"/>
      <c r="N17" s="215"/>
      <c r="O17" s="215"/>
      <c r="P17" s="214"/>
      <c r="Q17" s="214"/>
      <c r="R17" s="214"/>
      <c r="S17" s="213"/>
      <c r="T17" s="213"/>
      <c r="U17" s="213"/>
      <c r="V17" s="212"/>
      <c r="W17" s="212"/>
      <c r="X17" s="212"/>
    </row>
    <row r="18" spans="1:24">
      <c r="A18" s="211"/>
      <c r="B18" s="212"/>
      <c r="C18" s="212"/>
      <c r="D18" s="219"/>
      <c r="J18" s="220"/>
      <c r="K18" s="214"/>
      <c r="L18" s="214"/>
      <c r="M18" s="215"/>
      <c r="N18" s="215"/>
      <c r="O18" s="215"/>
      <c r="P18" s="214"/>
      <c r="Q18" s="214"/>
      <c r="R18" s="214"/>
      <c r="S18" s="213"/>
      <c r="T18" s="213"/>
      <c r="U18" s="213"/>
      <c r="V18" s="212"/>
      <c r="W18" s="212"/>
      <c r="X18" s="212"/>
    </row>
    <row r="19" spans="1:24">
      <c r="A19" s="211"/>
      <c r="B19" s="212"/>
      <c r="C19" s="212"/>
      <c r="D19" s="219"/>
      <c r="J19" s="220"/>
      <c r="K19" s="214"/>
      <c r="L19" s="214"/>
      <c r="M19" s="215"/>
      <c r="N19" s="215"/>
      <c r="O19" s="215"/>
      <c r="P19" s="214"/>
      <c r="Q19" s="214"/>
      <c r="R19" s="214"/>
      <c r="S19" s="213"/>
      <c r="T19" s="213"/>
      <c r="U19" s="213"/>
      <c r="V19" s="212"/>
      <c r="W19" s="212"/>
      <c r="X19" s="212"/>
    </row>
    <row r="20" spans="1:24">
      <c r="A20" s="211"/>
      <c r="B20" s="212"/>
      <c r="C20" s="212"/>
      <c r="D20" s="219"/>
      <c r="J20" s="220"/>
      <c r="K20" s="214"/>
      <c r="L20" s="214"/>
      <c r="M20" s="215"/>
      <c r="N20" s="215"/>
      <c r="O20" s="215"/>
      <c r="P20" s="214"/>
      <c r="Q20" s="214"/>
      <c r="R20" s="214"/>
      <c r="S20" s="213"/>
      <c r="T20" s="213"/>
      <c r="U20" s="213"/>
      <c r="V20" s="212"/>
      <c r="W20" s="212"/>
      <c r="X20" s="212"/>
    </row>
    <row r="21" spans="1:24">
      <c r="A21" s="211"/>
      <c r="B21" s="212"/>
      <c r="C21" s="212"/>
      <c r="D21" s="219"/>
      <c r="J21" s="220"/>
      <c r="K21" s="214"/>
      <c r="L21" s="214"/>
      <c r="M21" s="215"/>
      <c r="N21" s="215"/>
      <c r="O21" s="215"/>
      <c r="P21" s="214"/>
      <c r="Q21" s="214"/>
      <c r="R21" s="214"/>
      <c r="S21" s="213"/>
      <c r="T21" s="213"/>
      <c r="U21" s="213"/>
      <c r="V21" s="212"/>
      <c r="W21" s="212"/>
      <c r="X21" s="212"/>
    </row>
    <row r="22" spans="1:24">
      <c r="A22" s="211"/>
      <c r="B22" s="212"/>
      <c r="C22" s="212"/>
      <c r="D22" s="219"/>
      <c r="J22" s="220"/>
      <c r="K22" s="214"/>
      <c r="L22" s="214"/>
      <c r="M22" s="215"/>
      <c r="N22" s="215"/>
      <c r="O22" s="215"/>
      <c r="P22" s="214"/>
      <c r="Q22" s="214"/>
      <c r="R22" s="214"/>
      <c r="S22" s="213"/>
      <c r="T22" s="213"/>
      <c r="U22" s="213"/>
      <c r="V22" s="212"/>
      <c r="W22" s="212"/>
      <c r="X22" s="212"/>
    </row>
    <row r="23" spans="1:24">
      <c r="A23" s="211"/>
      <c r="B23" s="212"/>
      <c r="C23" s="212"/>
      <c r="D23" s="219"/>
      <c r="J23" s="220"/>
      <c r="K23" s="214"/>
      <c r="L23" s="214"/>
      <c r="M23" s="215"/>
      <c r="N23" s="215"/>
      <c r="O23" s="215"/>
      <c r="P23" s="214"/>
      <c r="Q23" s="214"/>
      <c r="R23" s="214"/>
      <c r="S23" s="213"/>
      <c r="T23" s="213"/>
      <c r="U23" s="213"/>
      <c r="V23" s="212"/>
      <c r="W23" s="212"/>
      <c r="X23" s="212"/>
    </row>
    <row r="24" spans="1:24">
      <c r="A24" s="211"/>
      <c r="B24" s="212"/>
      <c r="C24" s="212"/>
      <c r="D24" s="219"/>
      <c r="J24" s="220"/>
      <c r="K24" s="214"/>
      <c r="L24" s="214"/>
      <c r="M24" s="215"/>
      <c r="N24" s="215"/>
      <c r="O24" s="215"/>
      <c r="P24" s="214"/>
      <c r="Q24" s="214"/>
      <c r="R24" s="214"/>
      <c r="S24" s="213"/>
      <c r="T24" s="213"/>
      <c r="U24" s="213"/>
      <c r="V24" s="212"/>
      <c r="W24" s="212"/>
      <c r="X24" s="212"/>
    </row>
    <row r="25" spans="1:24">
      <c r="A25" s="211"/>
      <c r="B25" s="212"/>
      <c r="C25" s="212"/>
      <c r="D25" s="219"/>
      <c r="J25" s="220"/>
      <c r="K25" s="214"/>
      <c r="L25" s="214"/>
      <c r="M25" s="215"/>
      <c r="N25" s="215"/>
      <c r="O25" s="215"/>
      <c r="P25" s="214"/>
      <c r="Q25" s="214"/>
      <c r="R25" s="214"/>
      <c r="S25" s="213"/>
      <c r="T25" s="213"/>
      <c r="U25" s="213"/>
      <c r="V25" s="212"/>
      <c r="W25" s="212"/>
      <c r="X25" s="212"/>
    </row>
    <row r="26" spans="1:24">
      <c r="A26" s="211"/>
      <c r="B26" s="212"/>
      <c r="C26" s="212"/>
      <c r="D26" s="219"/>
      <c r="J26" s="220"/>
      <c r="K26" s="214"/>
      <c r="L26" s="214"/>
      <c r="M26" s="215"/>
      <c r="N26" s="215"/>
      <c r="O26" s="215"/>
      <c r="P26" s="214"/>
      <c r="Q26" s="214"/>
      <c r="R26" s="214"/>
      <c r="S26" s="213"/>
      <c r="T26" s="213"/>
      <c r="U26" s="213"/>
      <c r="V26" s="212"/>
      <c r="W26" s="212"/>
      <c r="X26" s="212"/>
    </row>
    <row r="27" spans="1:24">
      <c r="A27" s="211"/>
      <c r="B27" s="212"/>
      <c r="C27" s="212"/>
      <c r="D27" s="219"/>
      <c r="J27" s="220"/>
      <c r="K27" s="214"/>
      <c r="L27" s="214"/>
      <c r="M27" s="215"/>
      <c r="N27" s="215"/>
      <c r="O27" s="215"/>
      <c r="P27" s="214"/>
      <c r="Q27" s="214"/>
      <c r="R27" s="214"/>
      <c r="S27" s="213"/>
      <c r="T27" s="213"/>
      <c r="U27" s="213"/>
      <c r="V27" s="212"/>
      <c r="W27" s="212"/>
      <c r="X27" s="212"/>
    </row>
    <row r="28" spans="1:24">
      <c r="A28" s="211"/>
      <c r="B28" s="212"/>
      <c r="C28" s="212"/>
      <c r="D28" s="219"/>
      <c r="J28" s="220"/>
      <c r="K28" s="214"/>
      <c r="L28" s="214"/>
      <c r="M28" s="215"/>
      <c r="N28" s="215"/>
      <c r="O28" s="215"/>
      <c r="P28" s="214"/>
      <c r="Q28" s="214"/>
      <c r="R28" s="214"/>
      <c r="S28" s="213"/>
      <c r="T28" s="213"/>
      <c r="U28" s="213"/>
      <c r="V28" s="212"/>
      <c r="W28" s="212"/>
      <c r="X28" s="212"/>
    </row>
    <row r="29" spans="1:24">
      <c r="A29" s="211"/>
      <c r="B29" s="212"/>
      <c r="C29" s="212"/>
      <c r="D29" s="219"/>
      <c r="J29" s="220"/>
      <c r="K29" s="214"/>
      <c r="L29" s="214"/>
      <c r="M29" s="215"/>
      <c r="N29" s="215"/>
      <c r="O29" s="215"/>
      <c r="P29" s="214"/>
      <c r="Q29" s="214"/>
      <c r="R29" s="214"/>
      <c r="S29" s="213"/>
      <c r="T29" s="213"/>
      <c r="U29" s="213"/>
      <c r="V29" s="212"/>
      <c r="W29" s="212"/>
      <c r="X29" s="212"/>
    </row>
    <row r="30" spans="1:24">
      <c r="A30" s="211"/>
      <c r="B30" s="212"/>
      <c r="C30" s="212"/>
      <c r="D30" s="219"/>
      <c r="J30" s="220"/>
      <c r="K30" s="214"/>
      <c r="L30" s="214"/>
      <c r="M30" s="215"/>
      <c r="N30" s="215"/>
      <c r="O30" s="215"/>
      <c r="P30" s="214"/>
      <c r="Q30" s="214"/>
      <c r="R30" s="214"/>
      <c r="S30" s="213"/>
      <c r="T30" s="213"/>
      <c r="U30" s="213"/>
      <c r="V30" s="212"/>
      <c r="W30" s="212"/>
      <c r="X30" s="212"/>
    </row>
    <row r="31" spans="1:24">
      <c r="A31" s="211"/>
      <c r="B31" s="212"/>
      <c r="C31" s="212"/>
      <c r="D31" s="219"/>
      <c r="J31" s="220"/>
      <c r="K31" s="214"/>
      <c r="L31" s="214"/>
      <c r="M31" s="215"/>
      <c r="N31" s="215"/>
      <c r="O31" s="215"/>
      <c r="P31" s="214"/>
      <c r="Q31" s="214"/>
      <c r="R31" s="214"/>
      <c r="S31" s="213"/>
      <c r="T31" s="213"/>
      <c r="U31" s="213"/>
      <c r="V31" s="212"/>
      <c r="W31" s="212"/>
      <c r="X31" s="212"/>
    </row>
    <row r="32" spans="1:24">
      <c r="A32" s="211"/>
      <c r="B32" s="212"/>
      <c r="C32" s="212"/>
      <c r="D32" s="219"/>
      <c r="J32" s="220"/>
      <c r="K32" s="214"/>
      <c r="L32" s="214"/>
      <c r="M32" s="215"/>
      <c r="N32" s="215"/>
      <c r="O32" s="215"/>
      <c r="P32" s="214"/>
      <c r="Q32" s="214"/>
      <c r="R32" s="214"/>
      <c r="S32" s="213"/>
      <c r="T32" s="213"/>
      <c r="U32" s="213"/>
      <c r="V32" s="212"/>
      <c r="W32" s="212"/>
      <c r="X32" s="212"/>
    </row>
    <row r="33" spans="1:24">
      <c r="A33" s="211"/>
      <c r="B33" s="212"/>
      <c r="C33" s="212"/>
      <c r="D33" s="219"/>
      <c r="J33" s="220"/>
      <c r="K33" s="214"/>
      <c r="L33" s="214"/>
      <c r="M33" s="215"/>
      <c r="N33" s="215"/>
      <c r="O33" s="215"/>
      <c r="P33" s="214"/>
      <c r="Q33" s="214"/>
      <c r="R33" s="214"/>
      <c r="S33" s="213"/>
      <c r="T33" s="213"/>
      <c r="U33" s="213"/>
      <c r="V33" s="212"/>
      <c r="W33" s="212"/>
      <c r="X33" s="212"/>
    </row>
    <row r="34" spans="1:24">
      <c r="A34" s="211"/>
      <c r="B34" s="212"/>
      <c r="C34" s="212"/>
      <c r="D34" s="219"/>
      <c r="J34" s="220"/>
      <c r="K34" s="214"/>
      <c r="L34" s="214"/>
      <c r="M34" s="215"/>
      <c r="N34" s="215"/>
      <c r="O34" s="215"/>
      <c r="P34" s="214"/>
      <c r="Q34" s="214"/>
      <c r="R34" s="214"/>
      <c r="S34" s="213"/>
      <c r="T34" s="213"/>
      <c r="U34" s="213"/>
      <c r="V34" s="212"/>
      <c r="W34" s="212"/>
      <c r="X34" s="212"/>
    </row>
    <row r="35" spans="1:24">
      <c r="A35" s="211"/>
      <c r="B35" s="212"/>
      <c r="C35" s="212"/>
      <c r="D35" s="219"/>
      <c r="J35" s="220"/>
      <c r="K35" s="214"/>
      <c r="L35" s="214"/>
      <c r="M35" s="215"/>
      <c r="N35" s="215"/>
      <c r="O35" s="215"/>
      <c r="P35" s="214"/>
      <c r="Q35" s="214"/>
      <c r="R35" s="214"/>
      <c r="S35" s="213"/>
      <c r="T35" s="213"/>
      <c r="U35" s="213"/>
      <c r="V35" s="212"/>
      <c r="W35" s="212"/>
      <c r="X35" s="212"/>
    </row>
    <row r="36" spans="1:24">
      <c r="A36" s="211"/>
      <c r="B36" s="212"/>
      <c r="C36" s="212"/>
      <c r="D36" s="219"/>
      <c r="J36" s="220"/>
      <c r="K36" s="214"/>
      <c r="L36" s="214"/>
      <c r="M36" s="215"/>
      <c r="N36" s="215"/>
      <c r="O36" s="215"/>
      <c r="P36" s="214"/>
      <c r="Q36" s="214"/>
      <c r="R36" s="214"/>
      <c r="S36" s="213"/>
      <c r="T36" s="213"/>
      <c r="U36" s="213"/>
      <c r="V36" s="212"/>
      <c r="W36" s="212"/>
      <c r="X36" s="212"/>
    </row>
    <row r="37" spans="1:24">
      <c r="A37" s="211"/>
      <c r="B37" s="212"/>
      <c r="C37" s="212"/>
      <c r="D37" s="219"/>
      <c r="J37" s="220"/>
      <c r="K37" s="214"/>
      <c r="L37" s="214"/>
      <c r="M37" s="215"/>
      <c r="N37" s="215"/>
      <c r="O37" s="215"/>
      <c r="P37" s="214"/>
      <c r="Q37" s="214"/>
      <c r="R37" s="214"/>
      <c r="S37" s="213"/>
      <c r="T37" s="213"/>
      <c r="U37" s="213"/>
      <c r="V37" s="212"/>
      <c r="W37" s="212"/>
      <c r="X37" s="212"/>
    </row>
    <row r="38" spans="1:24">
      <c r="A38" s="211"/>
      <c r="B38" s="212"/>
      <c r="C38" s="212"/>
      <c r="D38" s="219"/>
      <c r="J38" s="220"/>
      <c r="K38" s="214"/>
      <c r="L38" s="214"/>
      <c r="M38" s="215"/>
      <c r="N38" s="215"/>
      <c r="O38" s="215"/>
      <c r="P38" s="214"/>
      <c r="Q38" s="214"/>
      <c r="R38" s="214"/>
      <c r="S38" s="213"/>
      <c r="T38" s="213"/>
      <c r="U38" s="213"/>
      <c r="V38" s="212"/>
      <c r="W38" s="212"/>
      <c r="X38" s="212"/>
    </row>
    <row r="39" spans="1:24">
      <c r="A39" s="211"/>
      <c r="B39" s="212"/>
      <c r="C39" s="212"/>
      <c r="D39" s="219"/>
      <c r="J39" s="220"/>
      <c r="K39" s="214"/>
      <c r="L39" s="214"/>
      <c r="M39" s="215"/>
      <c r="N39" s="215"/>
      <c r="O39" s="215"/>
      <c r="P39" s="214"/>
      <c r="Q39" s="214"/>
      <c r="R39" s="214"/>
      <c r="S39" s="213"/>
      <c r="T39" s="213"/>
      <c r="U39" s="213"/>
      <c r="V39" s="212"/>
      <c r="W39" s="212"/>
      <c r="X39" s="212"/>
    </row>
    <row r="40" spans="1:24">
      <c r="A40" s="211"/>
      <c r="B40" s="212"/>
      <c r="C40" s="212"/>
      <c r="D40" s="219"/>
      <c r="J40" s="220"/>
      <c r="K40" s="214"/>
      <c r="L40" s="214"/>
      <c r="M40" s="215"/>
      <c r="N40" s="215"/>
      <c r="O40" s="215"/>
      <c r="P40" s="214"/>
      <c r="Q40" s="214"/>
      <c r="R40" s="214"/>
      <c r="S40" s="213"/>
      <c r="T40" s="213"/>
      <c r="U40" s="213"/>
      <c r="V40" s="212"/>
      <c r="W40" s="212"/>
      <c r="X40" s="212"/>
    </row>
    <row r="41" spans="1:24">
      <c r="A41" s="211"/>
      <c r="B41" s="212"/>
      <c r="C41" s="212"/>
      <c r="D41" s="219"/>
      <c r="J41" s="220"/>
      <c r="K41" s="214"/>
      <c r="L41" s="214"/>
      <c r="M41" s="215"/>
      <c r="N41" s="215"/>
      <c r="O41" s="215"/>
      <c r="P41" s="214"/>
      <c r="Q41" s="214"/>
      <c r="R41" s="214"/>
      <c r="S41" s="213"/>
      <c r="T41" s="213"/>
      <c r="U41" s="213"/>
      <c r="V41" s="212"/>
      <c r="W41" s="212"/>
      <c r="X41" s="212"/>
    </row>
    <row r="42" spans="1:24">
      <c r="A42" s="211"/>
      <c r="B42" s="212"/>
      <c r="C42" s="212"/>
      <c r="D42" s="219"/>
      <c r="J42" s="220"/>
      <c r="K42" s="214"/>
      <c r="L42" s="214"/>
      <c r="M42" s="215"/>
      <c r="N42" s="215"/>
      <c r="O42" s="215"/>
      <c r="P42" s="214"/>
      <c r="Q42" s="214"/>
      <c r="R42" s="214"/>
      <c r="S42" s="213"/>
      <c r="T42" s="213"/>
      <c r="U42" s="213"/>
      <c r="V42" s="212"/>
      <c r="W42" s="212"/>
      <c r="X42" s="212"/>
    </row>
    <row r="43" spans="1:24">
      <c r="A43" s="211"/>
      <c r="B43" s="212"/>
      <c r="C43" s="212"/>
      <c r="D43" s="219"/>
      <c r="J43" s="220"/>
      <c r="K43" s="214"/>
      <c r="L43" s="214"/>
      <c r="M43" s="215"/>
      <c r="N43" s="215"/>
      <c r="O43" s="215"/>
      <c r="P43" s="214"/>
      <c r="Q43" s="214"/>
      <c r="R43" s="214"/>
      <c r="S43" s="213"/>
      <c r="T43" s="213"/>
      <c r="U43" s="213"/>
      <c r="V43" s="212"/>
      <c r="W43" s="212"/>
      <c r="X43" s="212"/>
    </row>
    <row r="44" spans="1:24">
      <c r="A44" s="211"/>
      <c r="B44" s="212"/>
      <c r="C44" s="212"/>
      <c r="D44" s="219"/>
      <c r="J44" s="220"/>
      <c r="K44" s="214"/>
      <c r="L44" s="214"/>
      <c r="M44" s="215"/>
      <c r="N44" s="215"/>
      <c r="O44" s="215"/>
      <c r="P44" s="214"/>
      <c r="Q44" s="214"/>
      <c r="R44" s="214"/>
      <c r="S44" s="213"/>
      <c r="T44" s="213"/>
      <c r="U44" s="213"/>
      <c r="V44" s="212"/>
      <c r="W44" s="212"/>
      <c r="X44" s="212"/>
    </row>
    <row r="45" spans="1:24">
      <c r="A45" s="211"/>
      <c r="B45" s="212"/>
      <c r="C45" s="212"/>
      <c r="D45" s="219"/>
      <c r="J45" s="220"/>
      <c r="K45" s="214"/>
      <c r="L45" s="214"/>
      <c r="M45" s="215"/>
      <c r="N45" s="215"/>
      <c r="O45" s="215"/>
      <c r="P45" s="214"/>
      <c r="Q45" s="214"/>
      <c r="R45" s="214"/>
      <c r="S45" s="213"/>
      <c r="T45" s="213"/>
      <c r="U45" s="213"/>
      <c r="V45" s="212"/>
      <c r="W45" s="212"/>
      <c r="X45" s="212"/>
    </row>
    <row r="46" spans="1:24">
      <c r="A46" s="211"/>
      <c r="B46" s="212"/>
      <c r="C46" s="212"/>
      <c r="D46" s="219"/>
      <c r="J46" s="220"/>
      <c r="K46" s="214"/>
      <c r="L46" s="214"/>
      <c r="M46" s="215"/>
      <c r="N46" s="215"/>
      <c r="O46" s="215"/>
      <c r="P46" s="214"/>
      <c r="Q46" s="214"/>
      <c r="R46" s="214"/>
      <c r="S46" s="213"/>
      <c r="T46" s="213"/>
      <c r="U46" s="213"/>
      <c r="V46" s="212"/>
      <c r="W46" s="212"/>
      <c r="X46" s="212"/>
    </row>
    <row r="47" spans="1:24" ht="15" thickBot="1">
      <c r="A47" s="211"/>
      <c r="B47" s="212"/>
      <c r="C47" s="212"/>
      <c r="D47" s="221"/>
      <c r="E47" s="222"/>
      <c r="F47" s="222"/>
      <c r="G47" s="222"/>
      <c r="H47" s="222"/>
      <c r="I47" s="222"/>
      <c r="J47" s="223"/>
      <c r="K47" s="214"/>
      <c r="L47" s="214"/>
      <c r="M47" s="215"/>
      <c r="N47" s="215"/>
      <c r="O47" s="215"/>
      <c r="P47" s="214"/>
      <c r="Q47" s="214"/>
      <c r="R47" s="214"/>
      <c r="S47" s="213"/>
      <c r="T47" s="213"/>
      <c r="U47" s="213"/>
      <c r="V47" s="212"/>
      <c r="W47" s="212"/>
      <c r="X47" s="212"/>
    </row>
    <row r="48" spans="1:24" ht="15.75" customHeight="1" thickTop="1">
      <c r="A48" s="211"/>
      <c r="B48" s="212"/>
      <c r="C48" s="212"/>
      <c r="D48" s="494" t="s">
        <v>2605</v>
      </c>
      <c r="E48" s="495"/>
      <c r="F48" s="213"/>
      <c r="G48" s="213"/>
      <c r="H48" s="213"/>
      <c r="I48" s="322"/>
      <c r="J48" s="214"/>
      <c r="K48" s="214"/>
      <c r="L48" s="214"/>
      <c r="M48" s="215"/>
      <c r="N48" s="215"/>
      <c r="O48" s="215"/>
      <c r="P48" s="214"/>
      <c r="Q48" s="214"/>
      <c r="R48" s="214"/>
      <c r="S48" s="213"/>
      <c r="T48" s="213"/>
      <c r="U48" s="213"/>
      <c r="V48" s="212"/>
      <c r="W48" s="212"/>
      <c r="X48" s="212"/>
    </row>
    <row r="49" spans="1:24">
      <c r="A49" s="211"/>
      <c r="B49" s="212"/>
      <c r="C49" s="212"/>
      <c r="D49" s="472" t="s">
        <v>2604</v>
      </c>
      <c r="E49" s="213"/>
      <c r="F49" s="213"/>
      <c r="G49" s="213"/>
      <c r="H49" s="213"/>
      <c r="I49" s="213"/>
      <c r="J49" s="214"/>
      <c r="K49" s="214"/>
      <c r="L49" s="214"/>
      <c r="M49" s="215"/>
      <c r="N49" s="215"/>
      <c r="O49" s="215"/>
      <c r="P49" s="214"/>
      <c r="Q49" s="214"/>
      <c r="R49" s="214"/>
      <c r="S49" s="213"/>
      <c r="T49" s="213"/>
      <c r="U49" s="213"/>
      <c r="V49" s="212"/>
      <c r="W49" s="212"/>
      <c r="X49" s="212"/>
    </row>
    <row r="50" spans="1:24">
      <c r="A50" s="211"/>
      <c r="B50" s="212"/>
      <c r="C50" s="212"/>
      <c r="D50" s="212"/>
      <c r="E50" s="213"/>
      <c r="F50" s="213"/>
      <c r="G50" s="213"/>
      <c r="H50" s="213"/>
      <c r="I50" s="213"/>
      <c r="J50" s="214"/>
      <c r="K50" s="214"/>
      <c r="L50" s="214"/>
      <c r="M50" s="215"/>
      <c r="N50" s="215"/>
      <c r="O50" s="215"/>
      <c r="P50" s="214"/>
      <c r="Q50" s="214"/>
      <c r="R50" s="214"/>
      <c r="S50" s="213"/>
      <c r="T50" s="213"/>
      <c r="U50" s="213"/>
      <c r="V50" s="212"/>
      <c r="W50" s="212"/>
      <c r="X50" s="212"/>
    </row>
    <row r="51" spans="1:24" ht="15" customHeight="1">
      <c r="A51" s="211"/>
      <c r="B51" s="493" t="s">
        <v>2600</v>
      </c>
      <c r="C51" s="493"/>
      <c r="D51" s="493"/>
      <c r="E51" s="493"/>
      <c r="F51" s="493"/>
      <c r="G51" s="493"/>
      <c r="H51" s="493"/>
      <c r="I51" s="493"/>
      <c r="J51" s="493"/>
      <c r="K51" s="493"/>
      <c r="L51" s="493"/>
      <c r="M51" s="493"/>
      <c r="N51" s="493"/>
      <c r="O51" s="493"/>
      <c r="P51" s="493"/>
      <c r="Q51" s="493"/>
      <c r="R51" s="493"/>
      <c r="S51" s="493"/>
      <c r="T51" s="493"/>
      <c r="U51" s="493"/>
      <c r="V51" s="212"/>
      <c r="W51" s="212"/>
      <c r="X51" s="212"/>
    </row>
    <row r="52" spans="1:24">
      <c r="A52" s="211"/>
      <c r="B52" s="493"/>
      <c r="C52" s="493"/>
      <c r="D52" s="493"/>
      <c r="E52" s="493"/>
      <c r="F52" s="493"/>
      <c r="G52" s="493"/>
      <c r="H52" s="493"/>
      <c r="I52" s="493"/>
      <c r="J52" s="493"/>
      <c r="K52" s="493"/>
      <c r="L52" s="493"/>
      <c r="M52" s="493"/>
      <c r="N52" s="493"/>
      <c r="O52" s="493"/>
      <c r="P52" s="493"/>
      <c r="Q52" s="493"/>
      <c r="R52" s="493"/>
      <c r="S52" s="493"/>
      <c r="T52" s="493"/>
      <c r="U52" s="493"/>
      <c r="V52" s="212"/>
      <c r="W52" s="212"/>
      <c r="X52" s="212"/>
    </row>
    <row r="53" spans="1:24">
      <c r="A53" s="211"/>
      <c r="B53" s="493"/>
      <c r="C53" s="493"/>
      <c r="D53" s="493"/>
      <c r="E53" s="493"/>
      <c r="F53" s="493"/>
      <c r="G53" s="493"/>
      <c r="H53" s="493"/>
      <c r="I53" s="493"/>
      <c r="J53" s="493"/>
      <c r="K53" s="493"/>
      <c r="L53" s="493"/>
      <c r="M53" s="493"/>
      <c r="N53" s="493"/>
      <c r="O53" s="493"/>
      <c r="P53" s="493"/>
      <c r="Q53" s="493"/>
      <c r="R53" s="493"/>
      <c r="S53" s="493"/>
      <c r="T53" s="493"/>
      <c r="U53" s="493"/>
      <c r="V53" s="212"/>
      <c r="W53" s="212"/>
      <c r="X53" s="212"/>
    </row>
    <row r="54" spans="1:24">
      <c r="A54" s="211"/>
      <c r="B54" s="212"/>
      <c r="C54" s="212"/>
      <c r="D54" s="212"/>
      <c r="E54" s="213"/>
      <c r="F54" s="213"/>
      <c r="G54" s="213"/>
      <c r="H54" s="213"/>
      <c r="I54" s="213"/>
      <c r="J54" s="214"/>
      <c r="K54" s="214"/>
      <c r="L54" s="214"/>
      <c r="M54" s="215"/>
      <c r="N54" s="215"/>
      <c r="O54" s="215"/>
      <c r="P54" s="214"/>
      <c r="Q54" s="214"/>
      <c r="R54" s="214"/>
      <c r="S54" s="213"/>
      <c r="T54" s="213"/>
      <c r="U54" s="213"/>
      <c r="V54" s="212"/>
      <c r="W54" s="212"/>
      <c r="X54" s="212"/>
    </row>
    <row r="55" spans="1:24">
      <c r="A55" s="211"/>
      <c r="B55" s="212"/>
      <c r="C55" s="212"/>
      <c r="D55" s="212"/>
      <c r="E55" s="213"/>
      <c r="F55" s="213"/>
      <c r="G55" s="213"/>
      <c r="H55" s="213"/>
      <c r="I55" s="213"/>
      <c r="J55" s="214"/>
      <c r="K55" s="214"/>
      <c r="L55" s="214"/>
      <c r="M55" s="215"/>
      <c r="N55" s="215"/>
      <c r="O55" s="215"/>
      <c r="P55" s="214"/>
      <c r="Q55" s="214"/>
      <c r="R55" s="214"/>
      <c r="S55" s="213"/>
      <c r="T55" s="213"/>
      <c r="U55" s="213"/>
      <c r="V55" s="212"/>
      <c r="W55" s="212"/>
      <c r="X55" s="212"/>
    </row>
    <row r="56" spans="1:24">
      <c r="A56" s="211"/>
      <c r="B56" s="212"/>
      <c r="C56" s="212"/>
      <c r="D56" s="212"/>
      <c r="E56" s="213"/>
      <c r="F56" s="213"/>
      <c r="G56" s="213"/>
      <c r="H56" s="213"/>
      <c r="I56" s="213"/>
      <c r="J56" s="214"/>
      <c r="K56" s="214"/>
      <c r="L56" s="214"/>
      <c r="M56" s="215"/>
      <c r="N56" s="215"/>
      <c r="O56" s="215"/>
      <c r="P56" s="214"/>
      <c r="Q56" s="214"/>
      <c r="R56" s="214"/>
      <c r="S56" s="213"/>
      <c r="T56" s="213"/>
      <c r="U56" s="213"/>
      <c r="V56" s="212"/>
      <c r="W56" s="212"/>
      <c r="X56" s="212"/>
    </row>
    <row r="57" spans="1:24">
      <c r="A57" s="211"/>
      <c r="B57" s="212"/>
      <c r="C57" s="212"/>
      <c r="D57" s="212"/>
      <c r="E57" s="213"/>
      <c r="F57" s="213"/>
      <c r="G57" s="213"/>
      <c r="H57" s="213"/>
      <c r="I57" s="213"/>
      <c r="J57" s="214"/>
      <c r="K57" s="214"/>
      <c r="L57" s="214"/>
      <c r="M57" s="215"/>
      <c r="N57" s="215"/>
      <c r="O57" s="215"/>
      <c r="P57" s="214"/>
      <c r="Q57" s="214"/>
      <c r="R57" s="214"/>
      <c r="S57" s="213"/>
      <c r="T57" s="213"/>
      <c r="U57" s="213"/>
      <c r="V57" s="212"/>
      <c r="W57" s="212"/>
      <c r="X57" s="212"/>
    </row>
    <row r="58" spans="1:24">
      <c r="A58" s="211"/>
      <c r="B58" s="212"/>
      <c r="C58" s="212"/>
      <c r="D58" s="212"/>
      <c r="E58" s="213"/>
      <c r="F58" s="213"/>
      <c r="G58" s="213"/>
      <c r="H58" s="213"/>
      <c r="I58" s="213"/>
      <c r="J58" s="214"/>
      <c r="K58" s="214"/>
      <c r="L58" s="214"/>
      <c r="M58" s="215"/>
      <c r="N58" s="215"/>
      <c r="O58" s="215"/>
      <c r="P58" s="214"/>
      <c r="Q58" s="214"/>
      <c r="R58" s="214"/>
      <c r="S58" s="213"/>
      <c r="T58" s="213"/>
      <c r="U58" s="213"/>
      <c r="V58" s="212"/>
      <c r="W58" s="212"/>
      <c r="X58" s="212"/>
    </row>
    <row r="59" spans="1:24">
      <c r="A59" s="211"/>
      <c r="B59" s="212"/>
      <c r="C59" s="212"/>
      <c r="D59" s="212"/>
      <c r="E59" s="213"/>
      <c r="F59" s="213"/>
      <c r="G59" s="213"/>
      <c r="H59" s="213"/>
      <c r="I59" s="213"/>
      <c r="J59" s="214"/>
      <c r="K59" s="214"/>
      <c r="L59" s="214"/>
      <c r="M59" s="215"/>
      <c r="N59" s="215"/>
      <c r="O59" s="215"/>
      <c r="P59" s="214"/>
      <c r="Q59" s="214"/>
      <c r="R59" s="214"/>
      <c r="S59" s="213"/>
      <c r="T59" s="213"/>
      <c r="U59" s="213"/>
      <c r="V59" s="212"/>
      <c r="W59" s="212"/>
      <c r="X59" s="212"/>
    </row>
    <row r="60" spans="1:24">
      <c r="A60" s="211"/>
      <c r="B60" s="212"/>
      <c r="C60" s="212"/>
      <c r="D60" s="212"/>
      <c r="E60" s="213"/>
      <c r="F60" s="213"/>
      <c r="G60" s="213"/>
      <c r="H60" s="213"/>
      <c r="I60" s="213"/>
      <c r="J60" s="214"/>
      <c r="K60" s="214"/>
      <c r="L60" s="214"/>
      <c r="M60" s="215"/>
      <c r="N60" s="215"/>
      <c r="O60" s="215"/>
      <c r="P60" s="214"/>
      <c r="Q60" s="214"/>
      <c r="R60" s="214"/>
      <c r="S60" s="213"/>
      <c r="T60" s="213"/>
      <c r="U60" s="213"/>
      <c r="V60" s="212"/>
      <c r="W60" s="212"/>
      <c r="X60" s="212"/>
    </row>
    <row r="61" spans="1:24">
      <c r="A61" s="211"/>
      <c r="B61" s="212"/>
      <c r="C61" s="212"/>
      <c r="D61" s="212"/>
      <c r="E61" s="213"/>
      <c r="F61" s="213"/>
      <c r="G61" s="213"/>
      <c r="H61" s="213"/>
      <c r="I61" s="213"/>
      <c r="J61" s="214"/>
      <c r="K61" s="214"/>
      <c r="L61" s="214"/>
      <c r="M61" s="215"/>
      <c r="N61" s="215"/>
      <c r="O61" s="215"/>
      <c r="P61" s="214"/>
      <c r="Q61" s="214"/>
      <c r="R61" s="214"/>
      <c r="S61" s="213"/>
      <c r="T61" s="213"/>
      <c r="U61" s="213"/>
      <c r="V61" s="212"/>
      <c r="W61" s="212"/>
      <c r="X61" s="212"/>
    </row>
    <row r="62" spans="1:24">
      <c r="A62" s="211"/>
      <c r="B62" s="212"/>
      <c r="C62" s="212"/>
      <c r="D62" s="212"/>
      <c r="E62" s="213"/>
      <c r="F62" s="213"/>
      <c r="G62" s="213"/>
      <c r="H62" s="213"/>
      <c r="I62" s="213"/>
      <c r="J62" s="214"/>
      <c r="K62" s="214"/>
      <c r="L62" s="214"/>
      <c r="M62" s="215"/>
      <c r="N62" s="215"/>
      <c r="O62" s="215"/>
      <c r="P62" s="214"/>
      <c r="Q62" s="214"/>
      <c r="R62" s="214"/>
      <c r="S62" s="213"/>
      <c r="T62" s="213"/>
      <c r="U62" s="213"/>
      <c r="V62" s="212"/>
      <c r="W62" s="212"/>
      <c r="X62" s="212"/>
    </row>
    <row r="63" spans="1:24">
      <c r="A63" s="211"/>
      <c r="B63" s="212"/>
      <c r="C63" s="212"/>
      <c r="D63" s="212"/>
      <c r="E63" s="213"/>
      <c r="F63" s="213"/>
      <c r="G63" s="213"/>
      <c r="H63" s="213"/>
      <c r="I63" s="213"/>
      <c r="J63" s="214"/>
      <c r="K63" s="214"/>
      <c r="L63" s="214"/>
      <c r="M63" s="215"/>
      <c r="N63" s="215"/>
      <c r="O63" s="215"/>
      <c r="P63" s="214"/>
      <c r="Q63" s="214"/>
      <c r="R63" s="214"/>
      <c r="S63" s="213"/>
      <c r="T63" s="213"/>
      <c r="U63" s="213"/>
      <c r="V63" s="212"/>
      <c r="W63" s="212"/>
      <c r="X63" s="212"/>
    </row>
    <row r="64" spans="1:24">
      <c r="A64" s="211"/>
      <c r="B64" s="212"/>
      <c r="C64" s="212"/>
      <c r="D64" s="212"/>
      <c r="E64" s="213"/>
      <c r="F64" s="213"/>
      <c r="G64" s="213"/>
      <c r="H64" s="213"/>
      <c r="I64" s="213"/>
      <c r="J64" s="214"/>
      <c r="K64" s="214"/>
      <c r="L64" s="214"/>
      <c r="M64" s="215"/>
      <c r="N64" s="215"/>
      <c r="O64" s="215"/>
      <c r="P64" s="214"/>
      <c r="Q64" s="214"/>
      <c r="R64" s="214"/>
      <c r="S64" s="213"/>
      <c r="T64" s="213"/>
      <c r="U64" s="213"/>
      <c r="V64" s="212"/>
      <c r="W64" s="212"/>
      <c r="X64" s="212"/>
    </row>
    <row r="65" spans="1:24">
      <c r="A65" s="211"/>
      <c r="B65" s="212"/>
      <c r="C65" s="212"/>
      <c r="D65" s="212"/>
      <c r="E65" s="213"/>
      <c r="F65" s="213"/>
      <c r="G65" s="213"/>
      <c r="H65" s="213"/>
      <c r="I65" s="213"/>
      <c r="J65" s="214"/>
      <c r="K65" s="214"/>
      <c r="L65" s="214"/>
      <c r="M65" s="215"/>
      <c r="N65" s="215"/>
      <c r="O65" s="215"/>
      <c r="P65" s="214"/>
      <c r="Q65" s="214"/>
      <c r="R65" s="214"/>
      <c r="S65" s="213"/>
      <c r="T65" s="213"/>
      <c r="U65" s="213"/>
      <c r="V65" s="212"/>
      <c r="W65" s="212"/>
      <c r="X65" s="212"/>
    </row>
    <row r="66" spans="1:24">
      <c r="A66" s="211"/>
      <c r="B66" s="212"/>
      <c r="C66" s="212"/>
      <c r="D66" s="212"/>
      <c r="E66" s="213"/>
      <c r="F66" s="213"/>
      <c r="G66" s="213"/>
      <c r="H66" s="213"/>
      <c r="I66" s="213"/>
      <c r="J66" s="214"/>
      <c r="K66" s="214"/>
      <c r="L66" s="214"/>
      <c r="M66" s="215"/>
      <c r="N66" s="215"/>
      <c r="O66" s="215"/>
      <c r="P66" s="214"/>
      <c r="Q66" s="214"/>
      <c r="R66" s="214"/>
      <c r="S66" s="213"/>
      <c r="T66" s="213"/>
      <c r="U66" s="213"/>
      <c r="V66" s="212"/>
      <c r="W66" s="212"/>
      <c r="X66" s="212"/>
    </row>
    <row r="67" spans="1:24">
      <c r="A67" s="211"/>
      <c r="B67" s="212"/>
      <c r="C67" s="212"/>
      <c r="D67" s="212"/>
      <c r="E67" s="213"/>
      <c r="F67" s="213"/>
      <c r="G67" s="213"/>
      <c r="H67" s="213"/>
      <c r="I67" s="213"/>
      <c r="J67" s="214"/>
      <c r="K67" s="214"/>
      <c r="L67" s="214"/>
      <c r="M67" s="215"/>
      <c r="N67" s="215"/>
      <c r="O67" s="215"/>
      <c r="P67" s="214"/>
      <c r="Q67" s="214"/>
      <c r="R67" s="214"/>
      <c r="S67" s="213"/>
      <c r="T67" s="213"/>
      <c r="U67" s="213"/>
      <c r="V67" s="212"/>
      <c r="W67" s="212"/>
      <c r="X67" s="212"/>
    </row>
    <row r="68" spans="1:24">
      <c r="A68" s="211"/>
      <c r="B68" s="212"/>
      <c r="C68" s="212"/>
      <c r="D68" s="212"/>
      <c r="E68" s="213"/>
      <c r="F68" s="213"/>
      <c r="G68" s="213"/>
      <c r="H68" s="213"/>
      <c r="I68" s="213"/>
      <c r="J68" s="214"/>
      <c r="K68" s="214"/>
      <c r="L68" s="214"/>
      <c r="M68" s="215"/>
      <c r="N68" s="215"/>
      <c r="O68" s="215"/>
      <c r="P68" s="214"/>
      <c r="Q68" s="214"/>
      <c r="R68" s="214"/>
      <c r="S68" s="213"/>
      <c r="T68" s="213"/>
      <c r="U68" s="213"/>
      <c r="V68" s="212"/>
      <c r="W68" s="212"/>
      <c r="X68" s="212"/>
    </row>
    <row r="69" spans="1:24">
      <c r="A69" s="211"/>
      <c r="B69" s="212"/>
      <c r="C69" s="212"/>
      <c r="D69" s="212"/>
      <c r="E69" s="213"/>
      <c r="F69" s="213"/>
      <c r="G69" s="213"/>
      <c r="H69" s="213"/>
      <c r="I69" s="213"/>
      <c r="J69" s="214"/>
      <c r="K69" s="214"/>
      <c r="L69" s="214"/>
      <c r="M69" s="215"/>
      <c r="N69" s="215"/>
      <c r="O69" s="215"/>
      <c r="P69" s="214"/>
      <c r="Q69" s="214"/>
      <c r="R69" s="214"/>
      <c r="S69" s="213"/>
      <c r="T69" s="213"/>
      <c r="U69" s="213"/>
      <c r="V69" s="212"/>
      <c r="W69" s="212"/>
      <c r="X69" s="212"/>
    </row>
    <row r="70" spans="1:24">
      <c r="A70" s="211"/>
      <c r="B70" s="212"/>
      <c r="C70" s="212"/>
      <c r="D70" s="212"/>
      <c r="E70" s="213"/>
      <c r="F70" s="213"/>
      <c r="G70" s="213"/>
      <c r="H70" s="213"/>
      <c r="I70" s="213"/>
      <c r="J70" s="214"/>
      <c r="K70" s="214"/>
      <c r="L70" s="214"/>
      <c r="M70" s="215"/>
      <c r="N70" s="215"/>
      <c r="O70" s="215"/>
      <c r="P70" s="214"/>
      <c r="Q70" s="214"/>
      <c r="R70" s="214"/>
      <c r="S70" s="213"/>
      <c r="T70" s="213"/>
      <c r="U70" s="213"/>
      <c r="V70" s="212"/>
      <c r="W70" s="212"/>
      <c r="X70" s="212"/>
    </row>
    <row r="71" spans="1:24">
      <c r="A71" s="211"/>
      <c r="B71" s="212"/>
      <c r="C71" s="212"/>
      <c r="D71" s="212"/>
      <c r="E71" s="213"/>
      <c r="F71" s="213"/>
      <c r="G71" s="213"/>
      <c r="H71" s="213"/>
      <c r="I71" s="213"/>
      <c r="J71" s="214"/>
      <c r="K71" s="214"/>
      <c r="L71" s="214"/>
      <c r="M71" s="215"/>
      <c r="N71" s="215"/>
      <c r="O71" s="215"/>
      <c r="P71" s="214"/>
      <c r="Q71" s="214"/>
      <c r="R71" s="214"/>
      <c r="S71" s="213"/>
      <c r="T71" s="213"/>
      <c r="U71" s="213"/>
      <c r="V71" s="212"/>
      <c r="W71" s="212"/>
      <c r="X71" s="212"/>
    </row>
    <row r="72" spans="1:24">
      <c r="A72" s="211"/>
      <c r="B72" s="212"/>
      <c r="C72" s="212"/>
      <c r="D72" s="212"/>
      <c r="E72" s="213"/>
      <c r="F72" s="213"/>
      <c r="G72" s="213"/>
      <c r="H72" s="213"/>
      <c r="I72" s="213"/>
      <c r="J72" s="214"/>
      <c r="K72" s="214"/>
      <c r="L72" s="214"/>
      <c r="M72" s="215"/>
      <c r="N72" s="215"/>
      <c r="O72" s="215"/>
      <c r="P72" s="214"/>
      <c r="Q72" s="214"/>
      <c r="R72" s="214"/>
      <c r="S72" s="213"/>
      <c r="T72" s="213"/>
      <c r="U72" s="213"/>
      <c r="V72" s="212"/>
      <c r="W72" s="212"/>
      <c r="X72" s="212"/>
    </row>
  </sheetData>
  <sheetProtection selectLockedCells="1"/>
  <mergeCells count="3">
    <mergeCell ref="D11:J11"/>
    <mergeCell ref="B51:U53"/>
    <mergeCell ref="D48:E48"/>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8"/>
  <dimension ref="A2:F1108"/>
  <sheetViews>
    <sheetView showGridLines="0" topLeftCell="A1097" zoomScale="70" zoomScaleNormal="70" zoomScalePageLayoutView="131" workbookViewId="0"/>
  </sheetViews>
  <sheetFormatPr baseColWidth="10" defaultColWidth="11.453125" defaultRowHeight="14.5"/>
  <cols>
    <col min="1" max="1" width="20" style="14" customWidth="1"/>
    <col min="2" max="2" width="21.81640625" style="14" customWidth="1"/>
    <col min="3" max="3" width="36.54296875" style="14" bestFit="1" customWidth="1"/>
    <col min="4" max="4" width="35.7265625" style="14" customWidth="1"/>
    <col min="5" max="5" width="57" style="14" customWidth="1"/>
    <col min="6" max="6" width="93.1796875" style="15" customWidth="1"/>
    <col min="7" max="16384" width="11.453125" style="15"/>
  </cols>
  <sheetData>
    <row r="2" spans="1:6" ht="18.5">
      <c r="A2" s="1026" t="s">
        <v>464</v>
      </c>
      <c r="B2" s="1026"/>
      <c r="C2" s="1026"/>
      <c r="D2" s="1026"/>
      <c r="E2" s="1026"/>
      <c r="F2" s="1026"/>
    </row>
    <row r="3" spans="1:6" ht="15" thickBot="1"/>
    <row r="4" spans="1:6" s="343" customFormat="1" ht="13.5" thickBot="1">
      <c r="A4" s="23" t="s">
        <v>2086</v>
      </c>
      <c r="B4" s="23" t="s">
        <v>644</v>
      </c>
      <c r="C4" s="23" t="s">
        <v>645</v>
      </c>
      <c r="D4" s="23" t="s">
        <v>646</v>
      </c>
      <c r="E4" s="23" t="s">
        <v>647</v>
      </c>
      <c r="F4" s="23" t="s">
        <v>648</v>
      </c>
    </row>
    <row r="5" spans="1:6" s="343" customFormat="1" ht="25">
      <c r="A5" s="344">
        <v>1</v>
      </c>
      <c r="B5" s="345">
        <v>1131201</v>
      </c>
      <c r="C5" s="346" t="s">
        <v>163</v>
      </c>
      <c r="D5" s="346" t="s">
        <v>649</v>
      </c>
      <c r="E5" s="346" t="s">
        <v>650</v>
      </c>
      <c r="F5" s="347" t="s">
        <v>651</v>
      </c>
    </row>
    <row r="6" spans="1:6" s="343" customFormat="1" ht="25">
      <c r="A6" s="344">
        <v>1</v>
      </c>
      <c r="B6" s="345">
        <v>1131202</v>
      </c>
      <c r="C6" s="346" t="s">
        <v>163</v>
      </c>
      <c r="D6" s="346" t="s">
        <v>649</v>
      </c>
      <c r="E6" s="346" t="s">
        <v>650</v>
      </c>
      <c r="F6" s="347" t="s">
        <v>652</v>
      </c>
    </row>
    <row r="7" spans="1:6" s="343" customFormat="1" ht="25">
      <c r="A7" s="344">
        <v>1</v>
      </c>
      <c r="B7" s="345">
        <v>1139301</v>
      </c>
      <c r="C7" s="346" t="s">
        <v>163</v>
      </c>
      <c r="D7" s="346" t="s">
        <v>649</v>
      </c>
      <c r="E7" s="346" t="s">
        <v>653</v>
      </c>
      <c r="F7" s="347" t="s">
        <v>654</v>
      </c>
    </row>
    <row r="8" spans="1:6" s="343" customFormat="1" ht="37.5">
      <c r="A8" s="344">
        <v>1</v>
      </c>
      <c r="B8" s="345">
        <v>1141001</v>
      </c>
      <c r="C8" s="346" t="s">
        <v>163</v>
      </c>
      <c r="D8" s="346" t="s">
        <v>655</v>
      </c>
      <c r="E8" s="346" t="s">
        <v>656</v>
      </c>
      <c r="F8" s="347" t="s">
        <v>657</v>
      </c>
    </row>
    <row r="9" spans="1:6" s="343" customFormat="1" ht="50">
      <c r="A9" s="344">
        <v>1</v>
      </c>
      <c r="B9" s="345">
        <v>1454101</v>
      </c>
      <c r="C9" s="346" t="s">
        <v>658</v>
      </c>
      <c r="D9" s="346" t="s">
        <v>659</v>
      </c>
      <c r="E9" s="346" t="s">
        <v>660</v>
      </c>
      <c r="F9" s="347" t="s">
        <v>661</v>
      </c>
    </row>
    <row r="10" spans="1:6" s="343" customFormat="1" ht="50">
      <c r="A10" s="344">
        <v>1</v>
      </c>
      <c r="B10" s="345">
        <v>1454201</v>
      </c>
      <c r="C10" s="346" t="s">
        <v>658</v>
      </c>
      <c r="D10" s="346" t="s">
        <v>659</v>
      </c>
      <c r="E10" s="346" t="s">
        <v>660</v>
      </c>
      <c r="F10" s="347" t="s">
        <v>662</v>
      </c>
    </row>
    <row r="11" spans="1:6" s="343" customFormat="1" ht="37.5">
      <c r="A11" s="344">
        <v>1</v>
      </c>
      <c r="B11" s="345">
        <v>1461001</v>
      </c>
      <c r="C11" s="346" t="s">
        <v>658</v>
      </c>
      <c r="D11" s="346" t="s">
        <v>663</v>
      </c>
      <c r="E11" s="346" t="s">
        <v>664</v>
      </c>
      <c r="F11" s="347" t="s">
        <v>665</v>
      </c>
    </row>
    <row r="12" spans="1:6" s="343" customFormat="1" ht="62.5">
      <c r="A12" s="344">
        <v>1</v>
      </c>
      <c r="B12" s="345">
        <v>1461002</v>
      </c>
      <c r="C12" s="346" t="s">
        <v>658</v>
      </c>
      <c r="D12" s="346" t="s">
        <v>663</v>
      </c>
      <c r="E12" s="346" t="s">
        <v>664</v>
      </c>
      <c r="F12" s="347" t="s">
        <v>666</v>
      </c>
    </row>
    <row r="13" spans="1:6" s="343" customFormat="1" ht="37.5">
      <c r="A13" s="344">
        <v>1</v>
      </c>
      <c r="B13" s="345">
        <v>1462002</v>
      </c>
      <c r="C13" s="346" t="s">
        <v>658</v>
      </c>
      <c r="D13" s="346" t="s">
        <v>663</v>
      </c>
      <c r="E13" s="346" t="s">
        <v>667</v>
      </c>
      <c r="F13" s="347" t="s">
        <v>668</v>
      </c>
    </row>
    <row r="14" spans="1:6" s="343" customFormat="1" ht="37.5">
      <c r="A14" s="344">
        <v>1</v>
      </c>
      <c r="B14" s="345">
        <v>1462003</v>
      </c>
      <c r="C14" s="346" t="s">
        <v>658</v>
      </c>
      <c r="D14" s="346" t="s">
        <v>663</v>
      </c>
      <c r="E14" s="346" t="s">
        <v>667</v>
      </c>
      <c r="F14" s="347" t="s">
        <v>669</v>
      </c>
    </row>
    <row r="15" spans="1:6" s="343" customFormat="1" ht="50">
      <c r="A15" s="344">
        <v>1</v>
      </c>
      <c r="B15" s="345">
        <v>1463101</v>
      </c>
      <c r="C15" s="346" t="s">
        <v>658</v>
      </c>
      <c r="D15" s="346" t="s">
        <v>663</v>
      </c>
      <c r="E15" s="346" t="s">
        <v>670</v>
      </c>
      <c r="F15" s="347" t="s">
        <v>671</v>
      </c>
    </row>
    <row r="16" spans="1:6" s="343" customFormat="1" ht="37.5">
      <c r="A16" s="344">
        <v>1</v>
      </c>
      <c r="B16" s="345">
        <v>1463102</v>
      </c>
      <c r="C16" s="346" t="s">
        <v>658</v>
      </c>
      <c r="D16" s="346" t="s">
        <v>663</v>
      </c>
      <c r="E16" s="346" t="s">
        <v>670</v>
      </c>
      <c r="F16" s="347" t="s">
        <v>672</v>
      </c>
    </row>
    <row r="17" spans="1:6" s="343" customFormat="1" ht="37.5">
      <c r="A17" s="344">
        <v>1</v>
      </c>
      <c r="B17" s="345">
        <v>1462001</v>
      </c>
      <c r="C17" s="346" t="s">
        <v>658</v>
      </c>
      <c r="D17" s="346" t="s">
        <v>663</v>
      </c>
      <c r="E17" s="346" t="s">
        <v>667</v>
      </c>
      <c r="F17" s="347" t="s">
        <v>673</v>
      </c>
    </row>
    <row r="18" spans="1:6" s="343" customFormat="1" ht="87.5">
      <c r="A18" s="344">
        <v>1</v>
      </c>
      <c r="B18" s="345">
        <v>1464101</v>
      </c>
      <c r="C18" s="346" t="s">
        <v>658</v>
      </c>
      <c r="D18" s="346" t="s">
        <v>663</v>
      </c>
      <c r="E18" s="346" t="s">
        <v>674</v>
      </c>
      <c r="F18" s="347" t="s">
        <v>675</v>
      </c>
    </row>
    <row r="19" spans="1:6" s="343" customFormat="1" ht="37.5">
      <c r="A19" s="344">
        <v>1</v>
      </c>
      <c r="B19" s="345">
        <v>1464201</v>
      </c>
      <c r="C19" s="346" t="s">
        <v>658</v>
      </c>
      <c r="D19" s="346" t="s">
        <v>663</v>
      </c>
      <c r="E19" s="346" t="s">
        <v>674</v>
      </c>
      <c r="F19" s="347" t="s">
        <v>676</v>
      </c>
    </row>
    <row r="20" spans="1:6" s="343" customFormat="1" ht="37.5">
      <c r="A20" s="344">
        <v>1</v>
      </c>
      <c r="B20" s="345">
        <v>1464301</v>
      </c>
      <c r="C20" s="346" t="s">
        <v>658</v>
      </c>
      <c r="D20" s="346" t="s">
        <v>663</v>
      </c>
      <c r="E20" s="346" t="s">
        <v>674</v>
      </c>
      <c r="F20" s="347" t="s">
        <v>677</v>
      </c>
    </row>
    <row r="21" spans="1:6" s="343" customFormat="1" ht="62.5">
      <c r="A21" s="344">
        <v>1</v>
      </c>
      <c r="B21" s="345">
        <v>1464401</v>
      </c>
      <c r="C21" s="346" t="s">
        <v>658</v>
      </c>
      <c r="D21" s="346" t="s">
        <v>663</v>
      </c>
      <c r="E21" s="346" t="s">
        <v>674</v>
      </c>
      <c r="F21" s="347" t="s">
        <v>678</v>
      </c>
    </row>
    <row r="22" spans="1:6" s="343" customFormat="1" ht="50">
      <c r="A22" s="344">
        <v>1</v>
      </c>
      <c r="B22" s="345">
        <v>1464402</v>
      </c>
      <c r="C22" s="346" t="s">
        <v>658</v>
      </c>
      <c r="D22" s="346" t="s">
        <v>663</v>
      </c>
      <c r="E22" s="346" t="s">
        <v>674</v>
      </c>
      <c r="F22" s="347" t="s">
        <v>679</v>
      </c>
    </row>
    <row r="23" spans="1:6" s="343" customFormat="1" ht="50">
      <c r="A23" s="344">
        <v>1</v>
      </c>
      <c r="B23" s="345">
        <v>1464501</v>
      </c>
      <c r="C23" s="346" t="s">
        <v>658</v>
      </c>
      <c r="D23" s="346" t="s">
        <v>663</v>
      </c>
      <c r="E23" s="346" t="s">
        <v>674</v>
      </c>
      <c r="F23" s="347" t="s">
        <v>680</v>
      </c>
    </row>
    <row r="24" spans="1:6" s="343" customFormat="1" ht="37.5">
      <c r="A24" s="344">
        <v>1</v>
      </c>
      <c r="B24" s="345">
        <v>1464502</v>
      </c>
      <c r="C24" s="346" t="s">
        <v>658</v>
      </c>
      <c r="D24" s="346" t="s">
        <v>663</v>
      </c>
      <c r="E24" s="346" t="s">
        <v>674</v>
      </c>
      <c r="F24" s="347" t="s">
        <v>681</v>
      </c>
    </row>
    <row r="25" spans="1:6" s="343" customFormat="1" ht="87.5">
      <c r="A25" s="344">
        <v>1</v>
      </c>
      <c r="B25" s="345">
        <v>1464901</v>
      </c>
      <c r="C25" s="346" t="s">
        <v>658</v>
      </c>
      <c r="D25" s="346" t="s">
        <v>663</v>
      </c>
      <c r="E25" s="346" t="s">
        <v>674</v>
      </c>
      <c r="F25" s="347" t="s">
        <v>682</v>
      </c>
    </row>
    <row r="26" spans="1:6" s="343" customFormat="1" ht="37.5">
      <c r="A26" s="344">
        <v>1</v>
      </c>
      <c r="B26" s="345">
        <v>1465101</v>
      </c>
      <c r="C26" s="346" t="s">
        <v>658</v>
      </c>
      <c r="D26" s="346" t="s">
        <v>663</v>
      </c>
      <c r="E26" s="346" t="s">
        <v>683</v>
      </c>
      <c r="F26" s="347" t="s">
        <v>684</v>
      </c>
    </row>
    <row r="27" spans="1:6" s="343" customFormat="1" ht="50">
      <c r="A27" s="344">
        <v>1</v>
      </c>
      <c r="B27" s="345">
        <v>1465901</v>
      </c>
      <c r="C27" s="346" t="s">
        <v>658</v>
      </c>
      <c r="D27" s="346" t="s">
        <v>663</v>
      </c>
      <c r="E27" s="346" t="s">
        <v>683</v>
      </c>
      <c r="F27" s="347" t="s">
        <v>685</v>
      </c>
    </row>
    <row r="28" spans="1:6" s="343" customFormat="1" ht="37.5">
      <c r="A28" s="344">
        <v>1</v>
      </c>
      <c r="B28" s="345">
        <v>1466101</v>
      </c>
      <c r="C28" s="346" t="s">
        <v>658</v>
      </c>
      <c r="D28" s="346" t="s">
        <v>663</v>
      </c>
      <c r="E28" s="346" t="s">
        <v>686</v>
      </c>
      <c r="F28" s="347" t="s">
        <v>687</v>
      </c>
    </row>
    <row r="29" spans="1:6" s="343" customFormat="1" ht="37.5">
      <c r="A29" s="344">
        <v>1</v>
      </c>
      <c r="B29" s="345">
        <v>1466301</v>
      </c>
      <c r="C29" s="346" t="s">
        <v>658</v>
      </c>
      <c r="D29" s="346" t="s">
        <v>663</v>
      </c>
      <c r="E29" s="346" t="s">
        <v>686</v>
      </c>
      <c r="F29" s="347" t="s">
        <v>688</v>
      </c>
    </row>
    <row r="30" spans="1:6" s="343" customFormat="1" ht="62.5">
      <c r="A30" s="344">
        <v>1</v>
      </c>
      <c r="B30" s="345">
        <v>1466401</v>
      </c>
      <c r="C30" s="346" t="s">
        <v>658</v>
      </c>
      <c r="D30" s="346" t="s">
        <v>663</v>
      </c>
      <c r="E30" s="346" t="s">
        <v>686</v>
      </c>
      <c r="F30" s="347" t="s">
        <v>689</v>
      </c>
    </row>
    <row r="31" spans="1:6" s="343" customFormat="1" ht="37.5">
      <c r="A31" s="344">
        <v>1</v>
      </c>
      <c r="B31" s="345">
        <v>1466901</v>
      </c>
      <c r="C31" s="346" t="s">
        <v>658</v>
      </c>
      <c r="D31" s="346" t="s">
        <v>663</v>
      </c>
      <c r="E31" s="346" t="s">
        <v>686</v>
      </c>
      <c r="F31" s="347" t="s">
        <v>690</v>
      </c>
    </row>
    <row r="32" spans="1:6" s="343" customFormat="1" ht="37.5">
      <c r="A32" s="344">
        <v>1</v>
      </c>
      <c r="B32" s="345">
        <v>1469001</v>
      </c>
      <c r="C32" s="346" t="s">
        <v>658</v>
      </c>
      <c r="D32" s="346" t="s">
        <v>663</v>
      </c>
      <c r="E32" s="346" t="s">
        <v>691</v>
      </c>
      <c r="F32" s="347" t="s">
        <v>692</v>
      </c>
    </row>
    <row r="33" spans="1:6" s="343" customFormat="1" ht="50">
      <c r="A33" s="344">
        <v>1</v>
      </c>
      <c r="B33" s="345">
        <v>1471101</v>
      </c>
      <c r="C33" s="346" t="s">
        <v>658</v>
      </c>
      <c r="D33" s="346" t="s">
        <v>693</v>
      </c>
      <c r="E33" s="346" t="s">
        <v>694</v>
      </c>
      <c r="F33" s="347" t="s">
        <v>695</v>
      </c>
    </row>
    <row r="34" spans="1:6" s="343" customFormat="1" ht="50">
      <c r="A34" s="344">
        <v>1</v>
      </c>
      <c r="B34" s="345">
        <v>1471102</v>
      </c>
      <c r="C34" s="346" t="s">
        <v>658</v>
      </c>
      <c r="D34" s="346" t="s">
        <v>693</v>
      </c>
      <c r="E34" s="346" t="s">
        <v>694</v>
      </c>
      <c r="F34" s="347" t="s">
        <v>696</v>
      </c>
    </row>
    <row r="35" spans="1:6" s="343" customFormat="1" ht="50">
      <c r="A35" s="344">
        <v>1</v>
      </c>
      <c r="B35" s="345">
        <v>1471901</v>
      </c>
      <c r="C35" s="346" t="s">
        <v>658</v>
      </c>
      <c r="D35" s="346" t="s">
        <v>693</v>
      </c>
      <c r="E35" s="346" t="s">
        <v>694</v>
      </c>
      <c r="F35" s="347" t="s">
        <v>697</v>
      </c>
    </row>
    <row r="36" spans="1:6" s="343" customFormat="1" ht="50">
      <c r="A36" s="344">
        <v>1</v>
      </c>
      <c r="B36" s="345">
        <v>1472201</v>
      </c>
      <c r="C36" s="346" t="s">
        <v>658</v>
      </c>
      <c r="D36" s="346" t="s">
        <v>693</v>
      </c>
      <c r="E36" s="346" t="s">
        <v>698</v>
      </c>
      <c r="F36" s="347" t="s">
        <v>699</v>
      </c>
    </row>
    <row r="37" spans="1:6" s="343" customFormat="1" ht="50">
      <c r="A37" s="344">
        <v>1</v>
      </c>
      <c r="B37" s="345">
        <v>1472301</v>
      </c>
      <c r="C37" s="346" t="s">
        <v>658</v>
      </c>
      <c r="D37" s="346" t="s">
        <v>693</v>
      </c>
      <c r="E37" s="346" t="s">
        <v>698</v>
      </c>
      <c r="F37" s="347" t="s">
        <v>700</v>
      </c>
    </row>
    <row r="38" spans="1:6" s="343" customFormat="1" ht="50">
      <c r="A38" s="344">
        <v>1</v>
      </c>
      <c r="B38" s="345">
        <v>1472401</v>
      </c>
      <c r="C38" s="346" t="s">
        <v>658</v>
      </c>
      <c r="D38" s="346" t="s">
        <v>693</v>
      </c>
      <c r="E38" s="346" t="s">
        <v>698</v>
      </c>
      <c r="F38" s="347" t="s">
        <v>701</v>
      </c>
    </row>
    <row r="39" spans="1:6" s="343" customFormat="1" ht="50">
      <c r="A39" s="344">
        <v>1</v>
      </c>
      <c r="B39" s="345">
        <v>1472402</v>
      </c>
      <c r="C39" s="346" t="s">
        <v>658</v>
      </c>
      <c r="D39" s="346" t="s">
        <v>693</v>
      </c>
      <c r="E39" s="346" t="s">
        <v>698</v>
      </c>
      <c r="F39" s="347" t="s">
        <v>702</v>
      </c>
    </row>
    <row r="40" spans="1:6" s="343" customFormat="1" ht="50">
      <c r="A40" s="344">
        <v>1</v>
      </c>
      <c r="B40" s="345">
        <v>1472901</v>
      </c>
      <c r="C40" s="346" t="s">
        <v>658</v>
      </c>
      <c r="D40" s="346" t="s">
        <v>693</v>
      </c>
      <c r="E40" s="346" t="s">
        <v>698</v>
      </c>
      <c r="F40" s="347" t="s">
        <v>703</v>
      </c>
    </row>
    <row r="41" spans="1:6" s="343" customFormat="1" ht="50">
      <c r="A41" s="344">
        <v>1</v>
      </c>
      <c r="B41" s="345">
        <v>1472902</v>
      </c>
      <c r="C41" s="346" t="s">
        <v>658</v>
      </c>
      <c r="D41" s="346" t="s">
        <v>693</v>
      </c>
      <c r="E41" s="346" t="s">
        <v>698</v>
      </c>
      <c r="F41" s="347" t="s">
        <v>704</v>
      </c>
    </row>
    <row r="42" spans="1:6" s="343" customFormat="1" ht="50">
      <c r="A42" s="344">
        <v>1</v>
      </c>
      <c r="B42" s="345">
        <v>1473201</v>
      </c>
      <c r="C42" s="346" t="s">
        <v>658</v>
      </c>
      <c r="D42" s="346" t="s">
        <v>693</v>
      </c>
      <c r="E42" s="346" t="s">
        <v>705</v>
      </c>
      <c r="F42" s="347" t="s">
        <v>706</v>
      </c>
    </row>
    <row r="43" spans="1:6" s="343" customFormat="1" ht="50">
      <c r="A43" s="344">
        <v>1</v>
      </c>
      <c r="B43" s="345">
        <v>1474101</v>
      </c>
      <c r="C43" s="346" t="s">
        <v>658</v>
      </c>
      <c r="D43" s="346" t="s">
        <v>693</v>
      </c>
      <c r="E43" s="346" t="s">
        <v>707</v>
      </c>
      <c r="F43" s="347" t="s">
        <v>708</v>
      </c>
    </row>
    <row r="44" spans="1:6" s="343" customFormat="1" ht="50">
      <c r="A44" s="344">
        <v>1</v>
      </c>
      <c r="B44" s="345">
        <v>1474201</v>
      </c>
      <c r="C44" s="346" t="s">
        <v>658</v>
      </c>
      <c r="D44" s="346" t="s">
        <v>693</v>
      </c>
      <c r="E44" s="346" t="s">
        <v>707</v>
      </c>
      <c r="F44" s="347" t="s">
        <v>709</v>
      </c>
    </row>
    <row r="45" spans="1:6" s="343" customFormat="1" ht="50">
      <c r="A45" s="344">
        <v>1</v>
      </c>
      <c r="B45" s="345">
        <v>1475101</v>
      </c>
      <c r="C45" s="346" t="s">
        <v>658</v>
      </c>
      <c r="D45" s="346" t="s">
        <v>693</v>
      </c>
      <c r="E45" s="346" t="s">
        <v>710</v>
      </c>
      <c r="F45" s="347" t="s">
        <v>711</v>
      </c>
    </row>
    <row r="46" spans="1:6" s="343" customFormat="1" ht="50">
      <c r="A46" s="344">
        <v>1</v>
      </c>
      <c r="B46" s="345">
        <v>1475201</v>
      </c>
      <c r="C46" s="346" t="s">
        <v>658</v>
      </c>
      <c r="D46" s="346" t="s">
        <v>693</v>
      </c>
      <c r="E46" s="346" t="s">
        <v>710</v>
      </c>
      <c r="F46" s="347" t="s">
        <v>712</v>
      </c>
    </row>
    <row r="47" spans="1:6" s="343" customFormat="1" ht="50">
      <c r="A47" s="344">
        <v>1</v>
      </c>
      <c r="B47" s="345">
        <v>1475202</v>
      </c>
      <c r="C47" s="346" t="s">
        <v>658</v>
      </c>
      <c r="D47" s="346" t="s">
        <v>693</v>
      </c>
      <c r="E47" s="346" t="s">
        <v>710</v>
      </c>
      <c r="F47" s="347" t="s">
        <v>713</v>
      </c>
    </row>
    <row r="48" spans="1:6" s="343" customFormat="1" ht="50">
      <c r="A48" s="344">
        <v>1</v>
      </c>
      <c r="B48" s="345">
        <v>1475301</v>
      </c>
      <c r="C48" s="346" t="s">
        <v>658</v>
      </c>
      <c r="D48" s="346" t="s">
        <v>693</v>
      </c>
      <c r="E48" s="346" t="s">
        <v>710</v>
      </c>
      <c r="F48" s="347" t="s">
        <v>714</v>
      </c>
    </row>
    <row r="49" spans="1:6" s="343" customFormat="1" ht="50">
      <c r="A49" s="344">
        <v>1</v>
      </c>
      <c r="B49" s="345">
        <v>1475401</v>
      </c>
      <c r="C49" s="346" t="s">
        <v>658</v>
      </c>
      <c r="D49" s="346" t="s">
        <v>693</v>
      </c>
      <c r="E49" s="346" t="s">
        <v>710</v>
      </c>
      <c r="F49" s="347" t="s">
        <v>715</v>
      </c>
    </row>
    <row r="50" spans="1:6" s="343" customFormat="1" ht="62.5">
      <c r="A50" s="344">
        <v>1</v>
      </c>
      <c r="B50" s="345">
        <v>1475501</v>
      </c>
      <c r="C50" s="346" t="s">
        <v>658</v>
      </c>
      <c r="D50" s="346" t="s">
        <v>693</v>
      </c>
      <c r="E50" s="346" t="s">
        <v>710</v>
      </c>
      <c r="F50" s="347" t="s">
        <v>716</v>
      </c>
    </row>
    <row r="51" spans="1:6" s="343" customFormat="1" ht="87.5">
      <c r="A51" s="344">
        <v>1</v>
      </c>
      <c r="B51" s="345">
        <v>1475901</v>
      </c>
      <c r="C51" s="346" t="s">
        <v>658</v>
      </c>
      <c r="D51" s="346" t="s">
        <v>693</v>
      </c>
      <c r="E51" s="346" t="s">
        <v>710</v>
      </c>
      <c r="F51" s="347" t="s">
        <v>717</v>
      </c>
    </row>
    <row r="52" spans="1:6" s="343" customFormat="1" ht="50">
      <c r="A52" s="344">
        <v>1</v>
      </c>
      <c r="B52" s="345">
        <v>1475902</v>
      </c>
      <c r="C52" s="346" t="s">
        <v>658</v>
      </c>
      <c r="D52" s="346" t="s">
        <v>693</v>
      </c>
      <c r="E52" s="346" t="s">
        <v>710</v>
      </c>
      <c r="F52" s="347" t="s">
        <v>718</v>
      </c>
    </row>
    <row r="53" spans="1:6" s="343" customFormat="1" ht="50">
      <c r="A53" s="344">
        <v>1</v>
      </c>
      <c r="B53" s="345">
        <v>1476101</v>
      </c>
      <c r="C53" s="346" t="s">
        <v>658</v>
      </c>
      <c r="D53" s="346" t="s">
        <v>693</v>
      </c>
      <c r="E53" s="346" t="s">
        <v>719</v>
      </c>
      <c r="F53" s="347" t="s">
        <v>720</v>
      </c>
    </row>
    <row r="54" spans="1:6" s="343" customFormat="1" ht="50">
      <c r="A54" s="344">
        <v>1</v>
      </c>
      <c r="B54" s="345">
        <v>1476201</v>
      </c>
      <c r="C54" s="346" t="s">
        <v>658</v>
      </c>
      <c r="D54" s="346" t="s">
        <v>693</v>
      </c>
      <c r="E54" s="346" t="s">
        <v>719</v>
      </c>
      <c r="F54" s="347" t="s">
        <v>721</v>
      </c>
    </row>
    <row r="55" spans="1:6" s="343" customFormat="1" ht="50">
      <c r="A55" s="344">
        <v>1</v>
      </c>
      <c r="B55" s="345">
        <v>1476901</v>
      </c>
      <c r="C55" s="346" t="s">
        <v>658</v>
      </c>
      <c r="D55" s="346" t="s">
        <v>693</v>
      </c>
      <c r="E55" s="346" t="s">
        <v>719</v>
      </c>
      <c r="F55" s="347" t="s">
        <v>722</v>
      </c>
    </row>
    <row r="56" spans="1:6" s="343" customFormat="1" ht="50">
      <c r="A56" s="344">
        <v>1</v>
      </c>
      <c r="B56" s="345">
        <v>1477101</v>
      </c>
      <c r="C56" s="346" t="s">
        <v>658</v>
      </c>
      <c r="D56" s="346" t="s">
        <v>693</v>
      </c>
      <c r="E56" s="346" t="s">
        <v>723</v>
      </c>
      <c r="F56" s="347" t="s">
        <v>724</v>
      </c>
    </row>
    <row r="57" spans="1:6" s="343" customFormat="1" ht="50">
      <c r="A57" s="344">
        <v>1</v>
      </c>
      <c r="B57" s="345">
        <v>1477201</v>
      </c>
      <c r="C57" s="346" t="s">
        <v>658</v>
      </c>
      <c r="D57" s="346" t="s">
        <v>693</v>
      </c>
      <c r="E57" s="346" t="s">
        <v>723</v>
      </c>
      <c r="F57" s="347" t="s">
        <v>725</v>
      </c>
    </row>
    <row r="58" spans="1:6" s="343" customFormat="1" ht="50">
      <c r="A58" s="344">
        <v>1</v>
      </c>
      <c r="B58" s="345">
        <v>1477301</v>
      </c>
      <c r="C58" s="346" t="s">
        <v>658</v>
      </c>
      <c r="D58" s="346" t="s">
        <v>693</v>
      </c>
      <c r="E58" s="346" t="s">
        <v>723</v>
      </c>
      <c r="F58" s="347" t="s">
        <v>726</v>
      </c>
    </row>
    <row r="59" spans="1:6" s="343" customFormat="1" ht="50">
      <c r="A59" s="344">
        <v>1</v>
      </c>
      <c r="B59" s="345">
        <v>1477401</v>
      </c>
      <c r="C59" s="346" t="s">
        <v>658</v>
      </c>
      <c r="D59" s="346" t="s">
        <v>693</v>
      </c>
      <c r="E59" s="346" t="s">
        <v>723</v>
      </c>
      <c r="F59" s="347" t="s">
        <v>727</v>
      </c>
    </row>
    <row r="60" spans="1:6" s="343" customFormat="1" ht="50">
      <c r="A60" s="344">
        <v>1</v>
      </c>
      <c r="B60" s="345">
        <v>1477402</v>
      </c>
      <c r="C60" s="346" t="s">
        <v>658</v>
      </c>
      <c r="D60" s="346" t="s">
        <v>693</v>
      </c>
      <c r="E60" s="346" t="s">
        <v>723</v>
      </c>
      <c r="F60" s="347" t="s">
        <v>728</v>
      </c>
    </row>
    <row r="61" spans="1:6" s="343" customFormat="1" ht="50">
      <c r="A61" s="344">
        <v>1</v>
      </c>
      <c r="B61" s="345">
        <v>1477501</v>
      </c>
      <c r="C61" s="346" t="s">
        <v>658</v>
      </c>
      <c r="D61" s="346" t="s">
        <v>693</v>
      </c>
      <c r="E61" s="346" t="s">
        <v>723</v>
      </c>
      <c r="F61" s="347" t="s">
        <v>729</v>
      </c>
    </row>
    <row r="62" spans="1:6" s="343" customFormat="1" ht="50">
      <c r="A62" s="344">
        <v>1</v>
      </c>
      <c r="B62" s="345">
        <v>1478101</v>
      </c>
      <c r="C62" s="346" t="s">
        <v>658</v>
      </c>
      <c r="D62" s="346" t="s">
        <v>693</v>
      </c>
      <c r="E62" s="346" t="s">
        <v>730</v>
      </c>
      <c r="F62" s="347" t="s">
        <v>731</v>
      </c>
    </row>
    <row r="63" spans="1:6" s="343" customFormat="1" ht="50">
      <c r="A63" s="344">
        <v>1</v>
      </c>
      <c r="B63" s="345">
        <v>1478201</v>
      </c>
      <c r="C63" s="346" t="s">
        <v>658</v>
      </c>
      <c r="D63" s="346" t="s">
        <v>693</v>
      </c>
      <c r="E63" s="346" t="s">
        <v>730</v>
      </c>
      <c r="F63" s="347" t="s">
        <v>732</v>
      </c>
    </row>
    <row r="64" spans="1:6" s="343" customFormat="1" ht="50">
      <c r="A64" s="344">
        <v>1</v>
      </c>
      <c r="B64" s="345">
        <v>1478901</v>
      </c>
      <c r="C64" s="346" t="s">
        <v>658</v>
      </c>
      <c r="D64" s="346" t="s">
        <v>693</v>
      </c>
      <c r="E64" s="346" t="s">
        <v>730</v>
      </c>
      <c r="F64" s="347" t="s">
        <v>733</v>
      </c>
    </row>
    <row r="65" spans="1:6" s="343" customFormat="1" ht="50">
      <c r="A65" s="344">
        <v>1</v>
      </c>
      <c r="B65" s="345">
        <v>1479101</v>
      </c>
      <c r="C65" s="346" t="s">
        <v>658</v>
      </c>
      <c r="D65" s="346" t="s">
        <v>693</v>
      </c>
      <c r="E65" s="346" t="s">
        <v>734</v>
      </c>
      <c r="F65" s="347" t="s">
        <v>735</v>
      </c>
    </row>
    <row r="66" spans="1:6" s="343" customFormat="1" ht="50">
      <c r="A66" s="344">
        <v>1</v>
      </c>
      <c r="B66" s="345">
        <v>1479201</v>
      </c>
      <c r="C66" s="346" t="s">
        <v>658</v>
      </c>
      <c r="D66" s="346" t="s">
        <v>693</v>
      </c>
      <c r="E66" s="346" t="s">
        <v>734</v>
      </c>
      <c r="F66" s="347" t="s">
        <v>736</v>
      </c>
    </row>
    <row r="67" spans="1:6" s="343" customFormat="1" ht="75">
      <c r="A67" s="344">
        <v>1</v>
      </c>
      <c r="B67" s="345">
        <v>1479901</v>
      </c>
      <c r="C67" s="346" t="s">
        <v>658</v>
      </c>
      <c r="D67" s="346" t="s">
        <v>693</v>
      </c>
      <c r="E67" s="346" t="s">
        <v>734</v>
      </c>
      <c r="F67" s="347" t="s">
        <v>737</v>
      </c>
    </row>
    <row r="68" spans="1:6" s="343" customFormat="1" ht="62.5">
      <c r="A68" s="344">
        <v>1</v>
      </c>
      <c r="B68" s="345">
        <v>1561301</v>
      </c>
      <c r="C68" s="346" t="s">
        <v>738</v>
      </c>
      <c r="D68" s="346" t="s">
        <v>739</v>
      </c>
      <c r="E68" s="346" t="s">
        <v>740</v>
      </c>
      <c r="F68" s="347" t="s">
        <v>741</v>
      </c>
    </row>
    <row r="69" spans="1:6" s="343" customFormat="1" ht="37.5">
      <c r="A69" s="344">
        <v>1</v>
      </c>
      <c r="B69" s="345">
        <v>1582001</v>
      </c>
      <c r="C69" s="346" t="s">
        <v>742</v>
      </c>
      <c r="D69" s="346" t="s">
        <v>743</v>
      </c>
      <c r="E69" s="346" t="s">
        <v>744</v>
      </c>
      <c r="F69" s="347" t="s">
        <v>745</v>
      </c>
    </row>
    <row r="70" spans="1:6" s="343" customFormat="1" ht="62.5">
      <c r="A70" s="344">
        <v>1</v>
      </c>
      <c r="B70" s="345">
        <v>1620101</v>
      </c>
      <c r="C70" s="346" t="s">
        <v>742</v>
      </c>
      <c r="D70" s="346" t="s">
        <v>746</v>
      </c>
      <c r="E70" s="346" t="s">
        <v>746</v>
      </c>
      <c r="F70" s="347" t="s">
        <v>747</v>
      </c>
    </row>
    <row r="71" spans="1:6" s="343" customFormat="1" ht="62.5">
      <c r="A71" s="344">
        <v>1</v>
      </c>
      <c r="B71" s="345">
        <v>1620201</v>
      </c>
      <c r="C71" s="346" t="s">
        <v>742</v>
      </c>
      <c r="D71" s="346" t="s">
        <v>746</v>
      </c>
      <c r="E71" s="346" t="s">
        <v>746</v>
      </c>
      <c r="F71" s="347" t="s">
        <v>748</v>
      </c>
    </row>
    <row r="72" spans="1:6" s="343" customFormat="1" ht="62.5">
      <c r="A72" s="344">
        <v>1</v>
      </c>
      <c r="B72" s="345">
        <v>1620202</v>
      </c>
      <c r="C72" s="346" t="s">
        <v>742</v>
      </c>
      <c r="D72" s="346" t="s">
        <v>746</v>
      </c>
      <c r="E72" s="346" t="s">
        <v>746</v>
      </c>
      <c r="F72" s="347" t="s">
        <v>749</v>
      </c>
    </row>
    <row r="73" spans="1:6" s="343" customFormat="1" ht="62.5">
      <c r="A73" s="344">
        <v>1</v>
      </c>
      <c r="B73" s="345">
        <v>1620901</v>
      </c>
      <c r="C73" s="346" t="s">
        <v>742</v>
      </c>
      <c r="D73" s="346" t="s">
        <v>746</v>
      </c>
      <c r="E73" s="346" t="s">
        <v>746</v>
      </c>
      <c r="F73" s="347" t="s">
        <v>750</v>
      </c>
    </row>
    <row r="74" spans="1:6" s="343" customFormat="1" ht="50">
      <c r="A74" s="344">
        <v>1</v>
      </c>
      <c r="B74" s="345">
        <v>1631101</v>
      </c>
      <c r="C74" s="346" t="s">
        <v>742</v>
      </c>
      <c r="D74" s="346" t="s">
        <v>751</v>
      </c>
      <c r="E74" s="346" t="s">
        <v>752</v>
      </c>
      <c r="F74" s="347" t="s">
        <v>753</v>
      </c>
    </row>
    <row r="75" spans="1:6" s="343" customFormat="1" ht="37.5">
      <c r="A75" s="344">
        <v>1</v>
      </c>
      <c r="B75" s="345">
        <v>1631102</v>
      </c>
      <c r="C75" s="346" t="s">
        <v>742</v>
      </c>
      <c r="D75" s="346" t="s">
        <v>751</v>
      </c>
      <c r="E75" s="346" t="s">
        <v>752</v>
      </c>
      <c r="F75" s="347" t="s">
        <v>754</v>
      </c>
    </row>
    <row r="76" spans="1:6" s="343" customFormat="1" ht="37.5">
      <c r="A76" s="344">
        <v>1</v>
      </c>
      <c r="B76" s="345">
        <v>1631201</v>
      </c>
      <c r="C76" s="346" t="s">
        <v>742</v>
      </c>
      <c r="D76" s="346" t="s">
        <v>751</v>
      </c>
      <c r="E76" s="346" t="s">
        <v>752</v>
      </c>
      <c r="F76" s="347" t="s">
        <v>755</v>
      </c>
    </row>
    <row r="77" spans="1:6" s="343" customFormat="1" ht="50">
      <c r="A77" s="344">
        <v>1</v>
      </c>
      <c r="B77" s="345">
        <v>1639901</v>
      </c>
      <c r="C77" s="346" t="s">
        <v>742</v>
      </c>
      <c r="D77" s="346" t="s">
        <v>751</v>
      </c>
      <c r="E77" s="346" t="s">
        <v>756</v>
      </c>
      <c r="F77" s="347" t="s">
        <v>757</v>
      </c>
    </row>
    <row r="78" spans="1:6" s="343" customFormat="1" ht="100">
      <c r="A78" s="344">
        <v>1</v>
      </c>
      <c r="B78" s="345">
        <v>1641101</v>
      </c>
      <c r="C78" s="346" t="s">
        <v>758</v>
      </c>
      <c r="D78" s="346" t="s">
        <v>759</v>
      </c>
      <c r="E78" s="346" t="s">
        <v>760</v>
      </c>
      <c r="F78" s="347" t="s">
        <v>761</v>
      </c>
    </row>
    <row r="79" spans="1:6" s="343" customFormat="1" ht="37.5">
      <c r="A79" s="344">
        <v>1</v>
      </c>
      <c r="B79" s="345">
        <v>1641201</v>
      </c>
      <c r="C79" s="346" t="s">
        <v>758</v>
      </c>
      <c r="D79" s="346" t="s">
        <v>759</v>
      </c>
      <c r="E79" s="346" t="s">
        <v>760</v>
      </c>
      <c r="F79" s="347" t="s">
        <v>762</v>
      </c>
    </row>
    <row r="80" spans="1:6" s="343" customFormat="1" ht="25">
      <c r="A80" s="344">
        <v>1</v>
      </c>
      <c r="B80" s="345">
        <v>1642101</v>
      </c>
      <c r="C80" s="346" t="s">
        <v>758</v>
      </c>
      <c r="D80" s="346" t="s">
        <v>759</v>
      </c>
      <c r="E80" s="346" t="s">
        <v>763</v>
      </c>
      <c r="F80" s="347" t="s">
        <v>764</v>
      </c>
    </row>
    <row r="81" spans="1:6" s="343" customFormat="1" ht="37.5">
      <c r="A81" s="344">
        <v>1</v>
      </c>
      <c r="B81" s="345">
        <v>1642201</v>
      </c>
      <c r="C81" s="346" t="s">
        <v>758</v>
      </c>
      <c r="D81" s="346" t="s">
        <v>759</v>
      </c>
      <c r="E81" s="346" t="s">
        <v>763</v>
      </c>
      <c r="F81" s="347" t="s">
        <v>765</v>
      </c>
    </row>
    <row r="82" spans="1:6" s="343" customFormat="1" ht="50">
      <c r="A82" s="344">
        <v>1</v>
      </c>
      <c r="B82" s="345">
        <v>1642301</v>
      </c>
      <c r="C82" s="346" t="s">
        <v>758</v>
      </c>
      <c r="D82" s="346" t="s">
        <v>759</v>
      </c>
      <c r="E82" s="346" t="s">
        <v>763</v>
      </c>
      <c r="F82" s="347" t="s">
        <v>766</v>
      </c>
    </row>
    <row r="83" spans="1:6" s="343" customFormat="1" ht="37.5">
      <c r="A83" s="344">
        <v>1</v>
      </c>
      <c r="B83" s="345">
        <v>1642401</v>
      </c>
      <c r="C83" s="346" t="s">
        <v>758</v>
      </c>
      <c r="D83" s="346" t="s">
        <v>759</v>
      </c>
      <c r="E83" s="346" t="s">
        <v>763</v>
      </c>
      <c r="F83" s="347" t="s">
        <v>767</v>
      </c>
    </row>
    <row r="84" spans="1:6" s="343" customFormat="1" ht="50">
      <c r="A84" s="344">
        <v>1</v>
      </c>
      <c r="B84" s="345">
        <v>1643101</v>
      </c>
      <c r="C84" s="346" t="s">
        <v>758</v>
      </c>
      <c r="D84" s="346" t="s">
        <v>759</v>
      </c>
      <c r="E84" s="346" t="s">
        <v>768</v>
      </c>
      <c r="F84" s="347" t="s">
        <v>769</v>
      </c>
    </row>
    <row r="85" spans="1:6" s="343" customFormat="1" ht="25">
      <c r="A85" s="344">
        <v>1</v>
      </c>
      <c r="B85" s="345">
        <v>1643201</v>
      </c>
      <c r="C85" s="346" t="s">
        <v>758</v>
      </c>
      <c r="D85" s="346" t="s">
        <v>759</v>
      </c>
      <c r="E85" s="346" t="s">
        <v>768</v>
      </c>
      <c r="F85" s="347" t="s">
        <v>770</v>
      </c>
    </row>
    <row r="86" spans="1:6" s="343" customFormat="1" ht="25">
      <c r="A86" s="344">
        <v>1</v>
      </c>
      <c r="B86" s="345">
        <v>1649101</v>
      </c>
      <c r="C86" s="346" t="s">
        <v>758</v>
      </c>
      <c r="D86" s="346" t="s">
        <v>759</v>
      </c>
      <c r="E86" s="346" t="s">
        <v>771</v>
      </c>
      <c r="F86" s="347" t="s">
        <v>772</v>
      </c>
    </row>
    <row r="87" spans="1:6" s="343" customFormat="1" ht="50">
      <c r="A87" s="344">
        <v>1</v>
      </c>
      <c r="B87" s="345">
        <v>1649201</v>
      </c>
      <c r="C87" s="346" t="s">
        <v>758</v>
      </c>
      <c r="D87" s="346" t="s">
        <v>759</v>
      </c>
      <c r="E87" s="346" t="s">
        <v>771</v>
      </c>
      <c r="F87" s="347" t="s">
        <v>773</v>
      </c>
    </row>
    <row r="88" spans="1:6" s="343" customFormat="1" ht="25">
      <c r="A88" s="344">
        <v>1</v>
      </c>
      <c r="B88" s="345">
        <v>1649301</v>
      </c>
      <c r="C88" s="346" t="s">
        <v>758</v>
      </c>
      <c r="D88" s="346" t="s">
        <v>759</v>
      </c>
      <c r="E88" s="346" t="s">
        <v>771</v>
      </c>
      <c r="F88" s="347" t="s">
        <v>774</v>
      </c>
    </row>
    <row r="89" spans="1:6" s="343" customFormat="1" ht="37.5">
      <c r="A89" s="344">
        <v>1</v>
      </c>
      <c r="B89" s="345">
        <v>1649401</v>
      </c>
      <c r="C89" s="346" t="s">
        <v>758</v>
      </c>
      <c r="D89" s="346" t="s">
        <v>759</v>
      </c>
      <c r="E89" s="346" t="s">
        <v>771</v>
      </c>
      <c r="F89" s="347" t="s">
        <v>775</v>
      </c>
    </row>
    <row r="90" spans="1:6" s="343" customFormat="1" ht="37.5">
      <c r="A90" s="344">
        <v>1</v>
      </c>
      <c r="B90" s="345">
        <v>1649501</v>
      </c>
      <c r="C90" s="346" t="s">
        <v>758</v>
      </c>
      <c r="D90" s="346" t="s">
        <v>759</v>
      </c>
      <c r="E90" s="346" t="s">
        <v>771</v>
      </c>
      <c r="F90" s="347" t="s">
        <v>776</v>
      </c>
    </row>
    <row r="91" spans="1:6" s="343" customFormat="1" ht="25">
      <c r="A91" s="344">
        <v>1</v>
      </c>
      <c r="B91" s="345">
        <v>1649901</v>
      </c>
      <c r="C91" s="346" t="s">
        <v>758</v>
      </c>
      <c r="D91" s="346" t="s">
        <v>759</v>
      </c>
      <c r="E91" s="346" t="s">
        <v>771</v>
      </c>
      <c r="F91" s="347" t="s">
        <v>777</v>
      </c>
    </row>
    <row r="92" spans="1:6" s="343" customFormat="1" ht="37.5">
      <c r="A92" s="344">
        <v>1</v>
      </c>
      <c r="B92" s="345">
        <v>1649902</v>
      </c>
      <c r="C92" s="346" t="s">
        <v>758</v>
      </c>
      <c r="D92" s="346" t="s">
        <v>759</v>
      </c>
      <c r="E92" s="346" t="s">
        <v>771</v>
      </c>
      <c r="F92" s="347" t="s">
        <v>778</v>
      </c>
    </row>
    <row r="93" spans="1:6" s="343" customFormat="1" ht="25">
      <c r="A93" s="344">
        <v>1</v>
      </c>
      <c r="B93" s="345">
        <v>1649903</v>
      </c>
      <c r="C93" s="346" t="s">
        <v>758</v>
      </c>
      <c r="D93" s="346" t="s">
        <v>759</v>
      </c>
      <c r="E93" s="346" t="s">
        <v>771</v>
      </c>
      <c r="F93" s="347" t="s">
        <v>779</v>
      </c>
    </row>
    <row r="94" spans="1:6" s="343" customFormat="1" ht="25">
      <c r="A94" s="344">
        <v>1</v>
      </c>
      <c r="B94" s="345">
        <v>1649904</v>
      </c>
      <c r="C94" s="346" t="s">
        <v>758</v>
      </c>
      <c r="D94" s="346" t="s">
        <v>759</v>
      </c>
      <c r="E94" s="346" t="s">
        <v>771</v>
      </c>
      <c r="F94" s="347" t="s">
        <v>780</v>
      </c>
    </row>
    <row r="95" spans="1:6" s="343" customFormat="1" ht="87.5">
      <c r="A95" s="344">
        <v>1</v>
      </c>
      <c r="B95" s="345">
        <v>1651101</v>
      </c>
      <c r="C95" s="346" t="s">
        <v>758</v>
      </c>
      <c r="D95" s="346" t="s">
        <v>781</v>
      </c>
      <c r="E95" s="346" t="s">
        <v>782</v>
      </c>
      <c r="F95" s="347" t="s">
        <v>783</v>
      </c>
    </row>
    <row r="96" spans="1:6" s="343" customFormat="1" ht="37.5">
      <c r="A96" s="344">
        <v>1</v>
      </c>
      <c r="B96" s="345">
        <v>1651201</v>
      </c>
      <c r="C96" s="346" t="s">
        <v>758</v>
      </c>
      <c r="D96" s="346" t="s">
        <v>781</v>
      </c>
      <c r="E96" s="346" t="s">
        <v>782</v>
      </c>
      <c r="F96" s="347" t="s">
        <v>784</v>
      </c>
    </row>
    <row r="97" spans="1:6" s="343" customFormat="1" ht="37.5">
      <c r="A97" s="344">
        <v>1</v>
      </c>
      <c r="B97" s="345">
        <v>1651301</v>
      </c>
      <c r="C97" s="346" t="s">
        <v>758</v>
      </c>
      <c r="D97" s="346" t="s">
        <v>781</v>
      </c>
      <c r="E97" s="346" t="s">
        <v>782</v>
      </c>
      <c r="F97" s="347" t="s">
        <v>785</v>
      </c>
    </row>
    <row r="98" spans="1:6" s="343" customFormat="1" ht="37.5">
      <c r="A98" s="344">
        <v>1</v>
      </c>
      <c r="B98" s="345">
        <v>1651401</v>
      </c>
      <c r="C98" s="346" t="s">
        <v>758</v>
      </c>
      <c r="D98" s="346" t="s">
        <v>781</v>
      </c>
      <c r="E98" s="346" t="s">
        <v>782</v>
      </c>
      <c r="F98" s="347" t="s">
        <v>786</v>
      </c>
    </row>
    <row r="99" spans="1:6" s="343" customFormat="1" ht="50">
      <c r="A99" s="344">
        <v>1</v>
      </c>
      <c r="B99" s="345">
        <v>1661101</v>
      </c>
      <c r="C99" s="346" t="s">
        <v>758</v>
      </c>
      <c r="D99" s="346" t="s">
        <v>787</v>
      </c>
      <c r="E99" s="346" t="s">
        <v>788</v>
      </c>
      <c r="F99" s="347" t="s">
        <v>789</v>
      </c>
    </row>
    <row r="100" spans="1:6" s="343" customFormat="1" ht="37.5">
      <c r="A100" s="344">
        <v>1</v>
      </c>
      <c r="B100" s="345">
        <v>1661102</v>
      </c>
      <c r="C100" s="346" t="s">
        <v>758</v>
      </c>
      <c r="D100" s="346" t="s">
        <v>787</v>
      </c>
      <c r="E100" s="346" t="s">
        <v>788</v>
      </c>
      <c r="F100" s="347" t="s">
        <v>790</v>
      </c>
    </row>
    <row r="101" spans="1:6" s="343" customFormat="1" ht="50">
      <c r="A101" s="344">
        <v>1</v>
      </c>
      <c r="B101" s="345">
        <v>1661201</v>
      </c>
      <c r="C101" s="346" t="s">
        <v>758</v>
      </c>
      <c r="D101" s="346" t="s">
        <v>787</v>
      </c>
      <c r="E101" s="346" t="s">
        <v>788</v>
      </c>
      <c r="F101" s="347" t="s">
        <v>791</v>
      </c>
    </row>
    <row r="102" spans="1:6" s="343" customFormat="1" ht="25">
      <c r="A102" s="344">
        <v>1</v>
      </c>
      <c r="B102" s="345">
        <v>1661301</v>
      </c>
      <c r="C102" s="346" t="s">
        <v>758</v>
      </c>
      <c r="D102" s="346" t="s">
        <v>787</v>
      </c>
      <c r="E102" s="346" t="s">
        <v>788</v>
      </c>
      <c r="F102" s="347" t="s">
        <v>792</v>
      </c>
    </row>
    <row r="103" spans="1:6" s="343" customFormat="1" ht="50">
      <c r="A103" s="344">
        <v>1</v>
      </c>
      <c r="B103" s="345">
        <v>1661401</v>
      </c>
      <c r="C103" s="346" t="s">
        <v>758</v>
      </c>
      <c r="D103" s="346" t="s">
        <v>787</v>
      </c>
      <c r="E103" s="346" t="s">
        <v>788</v>
      </c>
      <c r="F103" s="347" t="s">
        <v>793</v>
      </c>
    </row>
    <row r="104" spans="1:6" s="343" customFormat="1" ht="50">
      <c r="A104" s="344">
        <v>1</v>
      </c>
      <c r="B104" s="345">
        <v>1661501</v>
      </c>
      <c r="C104" s="346" t="s">
        <v>758</v>
      </c>
      <c r="D104" s="346" t="s">
        <v>787</v>
      </c>
      <c r="E104" s="346" t="s">
        <v>788</v>
      </c>
      <c r="F104" s="347" t="s">
        <v>794</v>
      </c>
    </row>
    <row r="105" spans="1:6" s="343" customFormat="1" ht="50">
      <c r="A105" s="344">
        <v>1</v>
      </c>
      <c r="B105" s="345">
        <v>1661901</v>
      </c>
      <c r="C105" s="346" t="s">
        <v>758</v>
      </c>
      <c r="D105" s="346" t="s">
        <v>787</v>
      </c>
      <c r="E105" s="346" t="s">
        <v>788</v>
      </c>
      <c r="F105" s="347" t="s">
        <v>795</v>
      </c>
    </row>
    <row r="106" spans="1:6" s="343" customFormat="1" ht="37.5">
      <c r="A106" s="344">
        <v>1</v>
      </c>
      <c r="B106" s="345">
        <v>1663001</v>
      </c>
      <c r="C106" s="346" t="s">
        <v>758</v>
      </c>
      <c r="D106" s="346" t="s">
        <v>787</v>
      </c>
      <c r="E106" s="346" t="s">
        <v>796</v>
      </c>
      <c r="F106" s="347" t="s">
        <v>797</v>
      </c>
    </row>
    <row r="107" spans="1:6" s="343" customFormat="1" ht="62.5">
      <c r="A107" s="344">
        <v>1</v>
      </c>
      <c r="B107" s="345">
        <v>1681001</v>
      </c>
      <c r="C107" s="346" t="s">
        <v>162</v>
      </c>
      <c r="D107" s="346" t="s">
        <v>798</v>
      </c>
      <c r="E107" s="346" t="s">
        <v>799</v>
      </c>
      <c r="F107" s="347" t="s">
        <v>800</v>
      </c>
    </row>
    <row r="108" spans="1:6" s="343" customFormat="1" ht="50">
      <c r="A108" s="344">
        <v>1</v>
      </c>
      <c r="B108" s="345">
        <v>1682001</v>
      </c>
      <c r="C108" s="346" t="s">
        <v>162</v>
      </c>
      <c r="D108" s="346" t="s">
        <v>798</v>
      </c>
      <c r="E108" s="346" t="s">
        <v>801</v>
      </c>
      <c r="F108" s="347" t="s">
        <v>802</v>
      </c>
    </row>
    <row r="109" spans="1:6" s="343" customFormat="1" ht="75">
      <c r="A109" s="344">
        <v>1</v>
      </c>
      <c r="B109" s="345">
        <v>1691001</v>
      </c>
      <c r="C109" s="346" t="s">
        <v>803</v>
      </c>
      <c r="D109" s="346" t="s">
        <v>804</v>
      </c>
      <c r="E109" s="346" t="s">
        <v>805</v>
      </c>
      <c r="F109" s="347" t="s">
        <v>806</v>
      </c>
    </row>
    <row r="110" spans="1:6" s="343" customFormat="1" ht="62.5">
      <c r="A110" s="344">
        <v>1</v>
      </c>
      <c r="B110" s="345">
        <v>1692001</v>
      </c>
      <c r="C110" s="346" t="s">
        <v>803</v>
      </c>
      <c r="D110" s="346" t="s">
        <v>804</v>
      </c>
      <c r="E110" s="346" t="s">
        <v>807</v>
      </c>
      <c r="F110" s="347" t="s">
        <v>808</v>
      </c>
    </row>
    <row r="111" spans="1:6" s="343" customFormat="1" ht="50">
      <c r="A111" s="344">
        <v>1</v>
      </c>
      <c r="B111" s="345">
        <v>1701001</v>
      </c>
      <c r="C111" s="346" t="s">
        <v>803</v>
      </c>
      <c r="D111" s="346" t="s">
        <v>809</v>
      </c>
      <c r="E111" s="346" t="s">
        <v>810</v>
      </c>
      <c r="F111" s="347" t="s">
        <v>811</v>
      </c>
    </row>
    <row r="112" spans="1:6" s="343" customFormat="1" ht="112.5">
      <c r="A112" s="344">
        <v>1</v>
      </c>
      <c r="B112" s="345">
        <v>1702001</v>
      </c>
      <c r="C112" s="346" t="s">
        <v>803</v>
      </c>
      <c r="D112" s="346" t="s">
        <v>809</v>
      </c>
      <c r="E112" s="346" t="s">
        <v>812</v>
      </c>
      <c r="F112" s="347" t="s">
        <v>813</v>
      </c>
    </row>
    <row r="113" spans="1:6" s="343" customFormat="1" ht="75">
      <c r="A113" s="344">
        <v>1</v>
      </c>
      <c r="B113" s="345">
        <v>1711001</v>
      </c>
      <c r="C113" s="346" t="s">
        <v>803</v>
      </c>
      <c r="D113" s="346" t="s">
        <v>814</v>
      </c>
      <c r="E113" s="346" t="s">
        <v>815</v>
      </c>
      <c r="F113" s="347" t="s">
        <v>816</v>
      </c>
    </row>
    <row r="114" spans="1:6" s="343" customFormat="1" ht="37.5">
      <c r="A114" s="344">
        <v>1</v>
      </c>
      <c r="B114" s="345">
        <v>1721001</v>
      </c>
      <c r="C114" s="346" t="s">
        <v>803</v>
      </c>
      <c r="D114" s="346" t="s">
        <v>817</v>
      </c>
      <c r="E114" s="346" t="s">
        <v>818</v>
      </c>
      <c r="F114" s="347" t="s">
        <v>819</v>
      </c>
    </row>
    <row r="115" spans="1:6" s="343" customFormat="1" ht="100">
      <c r="A115" s="344">
        <v>1</v>
      </c>
      <c r="B115" s="345">
        <v>1731001</v>
      </c>
      <c r="C115" s="346" t="s">
        <v>803</v>
      </c>
      <c r="D115" s="346" t="s">
        <v>820</v>
      </c>
      <c r="E115" s="346" t="s">
        <v>821</v>
      </c>
      <c r="F115" s="347" t="s">
        <v>822</v>
      </c>
    </row>
    <row r="116" spans="1:6" s="343" customFormat="1" ht="62.5">
      <c r="A116" s="344">
        <v>1</v>
      </c>
      <c r="B116" s="345">
        <v>1732001</v>
      </c>
      <c r="C116" s="346" t="s">
        <v>803</v>
      </c>
      <c r="D116" s="346" t="s">
        <v>820</v>
      </c>
      <c r="E116" s="346" t="s">
        <v>823</v>
      </c>
      <c r="F116" s="347" t="s">
        <v>824</v>
      </c>
    </row>
    <row r="117" spans="1:6" s="343" customFormat="1" ht="75">
      <c r="A117" s="344">
        <v>1</v>
      </c>
      <c r="B117" s="345">
        <v>1749001</v>
      </c>
      <c r="C117" s="346" t="s">
        <v>803</v>
      </c>
      <c r="D117" s="346" t="s">
        <v>825</v>
      </c>
      <c r="E117" s="346" t="s">
        <v>826</v>
      </c>
      <c r="F117" s="347" t="s">
        <v>827</v>
      </c>
    </row>
    <row r="118" spans="1:6" s="343" customFormat="1" ht="25">
      <c r="A118" s="344">
        <v>1</v>
      </c>
      <c r="B118" s="345">
        <v>1772201</v>
      </c>
      <c r="C118" s="346" t="s">
        <v>828</v>
      </c>
      <c r="D118" s="346" t="s">
        <v>829</v>
      </c>
      <c r="E118" s="346" t="s">
        <v>830</v>
      </c>
      <c r="F118" s="347" t="s">
        <v>831</v>
      </c>
    </row>
    <row r="119" spans="1:6" s="343" customFormat="1" ht="37.5">
      <c r="A119" s="344">
        <v>1</v>
      </c>
      <c r="B119" s="345">
        <v>1772901</v>
      </c>
      <c r="C119" s="346" t="s">
        <v>828</v>
      </c>
      <c r="D119" s="346" t="s">
        <v>829</v>
      </c>
      <c r="E119" s="346" t="s">
        <v>830</v>
      </c>
      <c r="F119" s="347" t="s">
        <v>832</v>
      </c>
    </row>
    <row r="120" spans="1:6" s="343" customFormat="1" ht="25">
      <c r="A120" s="344">
        <v>1</v>
      </c>
      <c r="B120" s="345">
        <v>1772902</v>
      </c>
      <c r="C120" s="346" t="s">
        <v>828</v>
      </c>
      <c r="D120" s="346" t="s">
        <v>829</v>
      </c>
      <c r="E120" s="346" t="s">
        <v>830</v>
      </c>
      <c r="F120" s="347" t="s">
        <v>833</v>
      </c>
    </row>
    <row r="121" spans="1:6" s="343" customFormat="1" ht="62.5">
      <c r="A121" s="344">
        <v>1</v>
      </c>
      <c r="B121" s="345">
        <v>1774001</v>
      </c>
      <c r="C121" s="346" t="s">
        <v>828</v>
      </c>
      <c r="D121" s="346" t="s">
        <v>829</v>
      </c>
      <c r="E121" s="346" t="s">
        <v>834</v>
      </c>
      <c r="F121" s="347" t="s">
        <v>835</v>
      </c>
    </row>
    <row r="122" spans="1:6" s="343" customFormat="1" ht="37.5">
      <c r="A122" s="344">
        <v>1</v>
      </c>
      <c r="B122" s="345">
        <v>1781001</v>
      </c>
      <c r="C122" s="346" t="s">
        <v>828</v>
      </c>
      <c r="D122" s="346" t="s">
        <v>836</v>
      </c>
      <c r="E122" s="346" t="s">
        <v>837</v>
      </c>
      <c r="F122" s="347" t="s">
        <v>838</v>
      </c>
    </row>
    <row r="123" spans="1:6" s="343" customFormat="1" ht="25">
      <c r="A123" s="344">
        <v>1</v>
      </c>
      <c r="B123" s="345">
        <v>1781002</v>
      </c>
      <c r="C123" s="346" t="s">
        <v>828</v>
      </c>
      <c r="D123" s="346" t="s">
        <v>836</v>
      </c>
      <c r="E123" s="346" t="s">
        <v>837</v>
      </c>
      <c r="F123" s="347" t="s">
        <v>839</v>
      </c>
    </row>
    <row r="124" spans="1:6" s="343" customFormat="1" ht="37.5">
      <c r="A124" s="344">
        <v>1</v>
      </c>
      <c r="B124" s="345">
        <v>1791101</v>
      </c>
      <c r="C124" s="346" t="s">
        <v>828</v>
      </c>
      <c r="D124" s="346" t="s">
        <v>840</v>
      </c>
      <c r="E124" s="346" t="s">
        <v>841</v>
      </c>
      <c r="F124" s="347" t="s">
        <v>842</v>
      </c>
    </row>
    <row r="125" spans="1:6" s="343" customFormat="1" ht="50">
      <c r="A125" s="344">
        <v>1</v>
      </c>
      <c r="B125" s="345">
        <v>1791201</v>
      </c>
      <c r="C125" s="346" t="s">
        <v>828</v>
      </c>
      <c r="D125" s="346" t="s">
        <v>840</v>
      </c>
      <c r="E125" s="346" t="s">
        <v>841</v>
      </c>
      <c r="F125" s="347" t="s">
        <v>843</v>
      </c>
    </row>
    <row r="126" spans="1:6" s="343" customFormat="1" ht="62.5">
      <c r="A126" s="344">
        <v>1</v>
      </c>
      <c r="B126" s="345">
        <v>1799001</v>
      </c>
      <c r="C126" s="346" t="s">
        <v>828</v>
      </c>
      <c r="D126" s="346" t="s">
        <v>840</v>
      </c>
      <c r="E126" s="346" t="s">
        <v>844</v>
      </c>
      <c r="F126" s="347" t="s">
        <v>845</v>
      </c>
    </row>
    <row r="127" spans="1:6" s="343" customFormat="1" ht="37.5">
      <c r="A127" s="344">
        <v>1</v>
      </c>
      <c r="B127" s="345">
        <v>1799002</v>
      </c>
      <c r="C127" s="346" t="s">
        <v>828</v>
      </c>
      <c r="D127" s="346" t="s">
        <v>840</v>
      </c>
      <c r="E127" s="346" t="s">
        <v>844</v>
      </c>
      <c r="F127" s="347" t="s">
        <v>846</v>
      </c>
    </row>
    <row r="128" spans="1:6" s="343" customFormat="1" ht="50">
      <c r="A128" s="344">
        <v>1</v>
      </c>
      <c r="B128" s="345">
        <v>1822001</v>
      </c>
      <c r="C128" s="346" t="s">
        <v>828</v>
      </c>
      <c r="D128" s="346" t="s">
        <v>847</v>
      </c>
      <c r="E128" s="346" t="s">
        <v>848</v>
      </c>
      <c r="F128" s="347" t="s">
        <v>849</v>
      </c>
    </row>
    <row r="129" spans="1:6" s="343" customFormat="1" ht="50">
      <c r="A129" s="344">
        <v>1</v>
      </c>
      <c r="B129" s="345">
        <v>1823001</v>
      </c>
      <c r="C129" s="346" t="s">
        <v>828</v>
      </c>
      <c r="D129" s="346" t="s">
        <v>847</v>
      </c>
      <c r="E129" s="346" t="s">
        <v>850</v>
      </c>
      <c r="F129" s="347" t="s">
        <v>851</v>
      </c>
    </row>
    <row r="130" spans="1:6" s="343" customFormat="1" ht="37.5">
      <c r="A130" s="344">
        <v>1</v>
      </c>
      <c r="B130" s="345">
        <v>1829101</v>
      </c>
      <c r="C130" s="346" t="s">
        <v>828</v>
      </c>
      <c r="D130" s="346" t="s">
        <v>847</v>
      </c>
      <c r="E130" s="346" t="s">
        <v>852</v>
      </c>
      <c r="F130" s="347" t="s">
        <v>853</v>
      </c>
    </row>
    <row r="131" spans="1:6" s="343" customFormat="1" ht="62.5">
      <c r="A131" s="344">
        <v>1</v>
      </c>
      <c r="B131" s="345">
        <v>1829901</v>
      </c>
      <c r="C131" s="346" t="s">
        <v>828</v>
      </c>
      <c r="D131" s="346" t="s">
        <v>847</v>
      </c>
      <c r="E131" s="346" t="s">
        <v>852</v>
      </c>
      <c r="F131" s="347" t="s">
        <v>854</v>
      </c>
    </row>
    <row r="132" spans="1:6" s="343" customFormat="1" ht="37.5">
      <c r="A132" s="344">
        <v>1</v>
      </c>
      <c r="B132" s="345">
        <v>1829902</v>
      </c>
      <c r="C132" s="346" t="s">
        <v>828</v>
      </c>
      <c r="D132" s="346" t="s">
        <v>847</v>
      </c>
      <c r="E132" s="346" t="s">
        <v>852</v>
      </c>
      <c r="F132" s="347" t="s">
        <v>855</v>
      </c>
    </row>
    <row r="133" spans="1:6" s="343" customFormat="1" ht="112.5">
      <c r="A133" s="344">
        <v>1</v>
      </c>
      <c r="B133" s="345">
        <v>1841101</v>
      </c>
      <c r="C133" s="346" t="s">
        <v>856</v>
      </c>
      <c r="D133" s="346" t="s">
        <v>857</v>
      </c>
      <c r="E133" s="346" t="s">
        <v>858</v>
      </c>
      <c r="F133" s="347" t="s">
        <v>859</v>
      </c>
    </row>
    <row r="134" spans="1:6" s="343" customFormat="1" ht="37.5">
      <c r="A134" s="344">
        <v>1</v>
      </c>
      <c r="B134" s="345">
        <v>1841201</v>
      </c>
      <c r="C134" s="346" t="s">
        <v>856</v>
      </c>
      <c r="D134" s="346" t="s">
        <v>857</v>
      </c>
      <c r="E134" s="346" t="s">
        <v>858</v>
      </c>
      <c r="F134" s="347" t="s">
        <v>860</v>
      </c>
    </row>
    <row r="135" spans="1:6" s="343" customFormat="1" ht="37.5">
      <c r="A135" s="344">
        <v>1</v>
      </c>
      <c r="B135" s="345">
        <v>1841202</v>
      </c>
      <c r="C135" s="346" t="s">
        <v>856</v>
      </c>
      <c r="D135" s="346" t="s">
        <v>857</v>
      </c>
      <c r="E135" s="346" t="s">
        <v>858</v>
      </c>
      <c r="F135" s="347" t="s">
        <v>861</v>
      </c>
    </row>
    <row r="136" spans="1:6" s="343" customFormat="1" ht="75">
      <c r="A136" s="344">
        <v>1</v>
      </c>
      <c r="B136" s="345">
        <v>1841203</v>
      </c>
      <c r="C136" s="346" t="s">
        <v>856</v>
      </c>
      <c r="D136" s="346" t="s">
        <v>857</v>
      </c>
      <c r="E136" s="346" t="s">
        <v>858</v>
      </c>
      <c r="F136" s="347" t="s">
        <v>862</v>
      </c>
    </row>
    <row r="137" spans="1:6" s="343" customFormat="1" ht="50">
      <c r="A137" s="344">
        <v>1</v>
      </c>
      <c r="B137" s="345">
        <v>1841204</v>
      </c>
      <c r="C137" s="346" t="s">
        <v>856</v>
      </c>
      <c r="D137" s="346" t="s">
        <v>857</v>
      </c>
      <c r="E137" s="346" t="s">
        <v>858</v>
      </c>
      <c r="F137" s="347" t="s">
        <v>863</v>
      </c>
    </row>
    <row r="138" spans="1:6" s="343" customFormat="1" ht="87.5">
      <c r="A138" s="344">
        <v>1</v>
      </c>
      <c r="B138" s="345">
        <v>1841205</v>
      </c>
      <c r="C138" s="346" t="s">
        <v>856</v>
      </c>
      <c r="D138" s="346" t="s">
        <v>857</v>
      </c>
      <c r="E138" s="346" t="s">
        <v>858</v>
      </c>
      <c r="F138" s="347" t="s">
        <v>864</v>
      </c>
    </row>
    <row r="139" spans="1:6" s="343" customFormat="1" ht="75">
      <c r="A139" s="344">
        <v>1</v>
      </c>
      <c r="B139" s="345">
        <v>1841301</v>
      </c>
      <c r="C139" s="346" t="s">
        <v>856</v>
      </c>
      <c r="D139" s="346" t="s">
        <v>857</v>
      </c>
      <c r="E139" s="346" t="s">
        <v>858</v>
      </c>
      <c r="F139" s="347" t="s">
        <v>865</v>
      </c>
    </row>
    <row r="140" spans="1:6" s="343" customFormat="1" ht="62.5">
      <c r="A140" s="344">
        <v>1</v>
      </c>
      <c r="B140" s="345">
        <v>1841401</v>
      </c>
      <c r="C140" s="346" t="s">
        <v>856</v>
      </c>
      <c r="D140" s="346" t="s">
        <v>857</v>
      </c>
      <c r="E140" s="346" t="s">
        <v>858</v>
      </c>
      <c r="F140" s="347" t="s">
        <v>866</v>
      </c>
    </row>
    <row r="141" spans="1:6" s="343" customFormat="1" ht="112.5">
      <c r="A141" s="344">
        <v>1</v>
      </c>
      <c r="B141" s="345">
        <v>1841501</v>
      </c>
      <c r="C141" s="346" t="s">
        <v>856</v>
      </c>
      <c r="D141" s="346" t="s">
        <v>857</v>
      </c>
      <c r="E141" s="346" t="s">
        <v>858</v>
      </c>
      <c r="F141" s="347" t="s">
        <v>867</v>
      </c>
    </row>
    <row r="142" spans="1:6" s="343" customFormat="1" ht="100">
      <c r="A142" s="344">
        <v>1</v>
      </c>
      <c r="B142" s="345">
        <v>1842101</v>
      </c>
      <c r="C142" s="346" t="s">
        <v>856</v>
      </c>
      <c r="D142" s="346" t="s">
        <v>857</v>
      </c>
      <c r="E142" s="346" t="s">
        <v>868</v>
      </c>
      <c r="F142" s="347" t="s">
        <v>869</v>
      </c>
    </row>
    <row r="143" spans="1:6" s="343" customFormat="1" ht="37.5">
      <c r="A143" s="344">
        <v>1</v>
      </c>
      <c r="B143" s="345">
        <v>1851301</v>
      </c>
      <c r="C143" s="346" t="s">
        <v>870</v>
      </c>
      <c r="D143" s="346" t="s">
        <v>871</v>
      </c>
      <c r="E143" s="346" t="s">
        <v>872</v>
      </c>
      <c r="F143" s="347" t="s">
        <v>873</v>
      </c>
    </row>
    <row r="144" spans="1:6" s="343" customFormat="1" ht="75">
      <c r="A144" s="344">
        <v>1</v>
      </c>
      <c r="B144" s="345">
        <v>1852101</v>
      </c>
      <c r="C144" s="346" t="s">
        <v>870</v>
      </c>
      <c r="D144" s="346" t="s">
        <v>871</v>
      </c>
      <c r="E144" s="346" t="s">
        <v>874</v>
      </c>
      <c r="F144" s="347" t="s">
        <v>875</v>
      </c>
    </row>
    <row r="145" spans="1:6" s="343" customFormat="1" ht="87.5">
      <c r="A145" s="344">
        <v>1</v>
      </c>
      <c r="B145" s="345">
        <v>1852201</v>
      </c>
      <c r="C145" s="346" t="s">
        <v>870</v>
      </c>
      <c r="D145" s="346" t="s">
        <v>871</v>
      </c>
      <c r="E145" s="346" t="s">
        <v>874</v>
      </c>
      <c r="F145" s="347" t="s">
        <v>876</v>
      </c>
    </row>
    <row r="146" spans="1:6" s="343" customFormat="1" ht="75">
      <c r="A146" s="344">
        <v>1</v>
      </c>
      <c r="B146" s="345">
        <v>1852301</v>
      </c>
      <c r="C146" s="346" t="s">
        <v>870</v>
      </c>
      <c r="D146" s="346" t="s">
        <v>871</v>
      </c>
      <c r="E146" s="346" t="s">
        <v>874</v>
      </c>
      <c r="F146" s="347" t="s">
        <v>877</v>
      </c>
    </row>
    <row r="147" spans="1:6" s="343" customFormat="1" ht="75">
      <c r="A147" s="344">
        <v>1</v>
      </c>
      <c r="B147" s="345">
        <v>1854101</v>
      </c>
      <c r="C147" s="346" t="s">
        <v>870</v>
      </c>
      <c r="D147" s="346" t="s">
        <v>871</v>
      </c>
      <c r="E147" s="346" t="s">
        <v>878</v>
      </c>
      <c r="F147" s="347" t="s">
        <v>879</v>
      </c>
    </row>
    <row r="148" spans="1:6" s="343" customFormat="1" ht="62.5">
      <c r="A148" s="344">
        <v>1</v>
      </c>
      <c r="B148" s="345">
        <v>1854201</v>
      </c>
      <c r="C148" s="346" t="s">
        <v>870</v>
      </c>
      <c r="D148" s="346" t="s">
        <v>871</v>
      </c>
      <c r="E148" s="346" t="s">
        <v>878</v>
      </c>
      <c r="F148" s="347" t="s">
        <v>880</v>
      </c>
    </row>
    <row r="149" spans="1:6" s="343" customFormat="1" ht="62.5">
      <c r="A149" s="344">
        <v>1</v>
      </c>
      <c r="B149" s="345">
        <v>1854301</v>
      </c>
      <c r="C149" s="346" t="s">
        <v>870</v>
      </c>
      <c r="D149" s="346" t="s">
        <v>871</v>
      </c>
      <c r="E149" s="346" t="s">
        <v>878</v>
      </c>
      <c r="F149" s="347" t="s">
        <v>881</v>
      </c>
    </row>
    <row r="150" spans="1:6" s="343" customFormat="1" ht="75">
      <c r="A150" s="344">
        <v>1</v>
      </c>
      <c r="B150" s="345">
        <v>1854401</v>
      </c>
      <c r="C150" s="346" t="s">
        <v>870</v>
      </c>
      <c r="D150" s="346" t="s">
        <v>871</v>
      </c>
      <c r="E150" s="346" t="s">
        <v>878</v>
      </c>
      <c r="F150" s="347" t="s">
        <v>882</v>
      </c>
    </row>
    <row r="151" spans="1:6" s="343" customFormat="1" ht="50">
      <c r="A151" s="344">
        <v>1</v>
      </c>
      <c r="B151" s="345">
        <v>1855101</v>
      </c>
      <c r="C151" s="346" t="s">
        <v>870</v>
      </c>
      <c r="D151" s="346" t="s">
        <v>871</v>
      </c>
      <c r="E151" s="346" t="s">
        <v>883</v>
      </c>
      <c r="F151" s="347" t="s">
        <v>884</v>
      </c>
    </row>
    <row r="152" spans="1:6" s="343" customFormat="1" ht="37.5">
      <c r="A152" s="344">
        <v>1</v>
      </c>
      <c r="B152" s="345">
        <v>1855301</v>
      </c>
      <c r="C152" s="346" t="s">
        <v>870</v>
      </c>
      <c r="D152" s="346" t="s">
        <v>871</v>
      </c>
      <c r="E152" s="346" t="s">
        <v>883</v>
      </c>
      <c r="F152" s="347" t="s">
        <v>885</v>
      </c>
    </row>
    <row r="153" spans="1:6" s="343" customFormat="1" ht="75">
      <c r="A153" s="344">
        <v>1</v>
      </c>
      <c r="B153" s="345">
        <v>1855901</v>
      </c>
      <c r="C153" s="346" t="s">
        <v>870</v>
      </c>
      <c r="D153" s="346" t="s">
        <v>871</v>
      </c>
      <c r="E153" s="346" t="s">
        <v>883</v>
      </c>
      <c r="F153" s="347" t="s">
        <v>886</v>
      </c>
    </row>
    <row r="154" spans="1:6" s="343" customFormat="1" ht="50">
      <c r="A154" s="344">
        <v>1</v>
      </c>
      <c r="B154" s="345">
        <v>1856001</v>
      </c>
      <c r="C154" s="346" t="s">
        <v>870</v>
      </c>
      <c r="D154" s="346" t="s">
        <v>871</v>
      </c>
      <c r="E154" s="346" t="s">
        <v>887</v>
      </c>
      <c r="F154" s="347" t="s">
        <v>888</v>
      </c>
    </row>
    <row r="155" spans="1:6" s="343" customFormat="1" ht="87.5">
      <c r="A155" s="344">
        <v>1</v>
      </c>
      <c r="B155" s="345">
        <v>1881001</v>
      </c>
      <c r="C155" s="346" t="s">
        <v>889</v>
      </c>
      <c r="D155" s="346" t="s">
        <v>890</v>
      </c>
      <c r="E155" s="346" t="s">
        <v>891</v>
      </c>
      <c r="F155" s="347" t="s">
        <v>892</v>
      </c>
    </row>
    <row r="156" spans="1:6" s="343" customFormat="1" ht="150">
      <c r="A156" s="344">
        <v>1</v>
      </c>
      <c r="B156" s="345">
        <v>1889001</v>
      </c>
      <c r="C156" s="346" t="s">
        <v>889</v>
      </c>
      <c r="D156" s="346" t="s">
        <v>890</v>
      </c>
      <c r="E156" s="346" t="s">
        <v>893</v>
      </c>
      <c r="F156" s="347" t="s">
        <v>894</v>
      </c>
    </row>
    <row r="157" spans="1:6" s="343" customFormat="1" ht="25">
      <c r="A157" s="344">
        <v>1</v>
      </c>
      <c r="B157" s="345">
        <v>1900101</v>
      </c>
      <c r="C157" s="346" t="s">
        <v>895</v>
      </c>
      <c r="D157" s="346" t="s">
        <v>896</v>
      </c>
      <c r="E157" s="346" t="s">
        <v>896</v>
      </c>
      <c r="F157" s="347" t="s">
        <v>897</v>
      </c>
    </row>
    <row r="158" spans="1:6" s="343" customFormat="1" ht="50">
      <c r="A158" s="344">
        <v>1</v>
      </c>
      <c r="B158" s="345">
        <v>1900301</v>
      </c>
      <c r="C158" s="346" t="s">
        <v>895</v>
      </c>
      <c r="D158" s="346" t="s">
        <v>896</v>
      </c>
      <c r="E158" s="346" t="s">
        <v>896</v>
      </c>
      <c r="F158" s="347" t="s">
        <v>898</v>
      </c>
    </row>
    <row r="159" spans="1:6" s="343" customFormat="1" ht="50">
      <c r="A159" s="344">
        <v>1</v>
      </c>
      <c r="B159" s="345">
        <v>1900401</v>
      </c>
      <c r="C159" s="346" t="s">
        <v>895</v>
      </c>
      <c r="D159" s="346" t="s">
        <v>896</v>
      </c>
      <c r="E159" s="346" t="s">
        <v>896</v>
      </c>
      <c r="F159" s="347" t="s">
        <v>899</v>
      </c>
    </row>
    <row r="160" spans="1:6" s="343" customFormat="1" ht="112.5">
      <c r="A160" s="344">
        <v>1</v>
      </c>
      <c r="B160" s="345">
        <v>1910101</v>
      </c>
      <c r="C160" s="346" t="s">
        <v>895</v>
      </c>
      <c r="D160" s="346" t="s">
        <v>900</v>
      </c>
      <c r="E160" s="346" t="s">
        <v>900</v>
      </c>
      <c r="F160" s="347" t="s">
        <v>901</v>
      </c>
    </row>
    <row r="161" spans="1:6" s="343" customFormat="1" ht="50">
      <c r="A161" s="344">
        <v>1</v>
      </c>
      <c r="B161" s="345">
        <v>1910201</v>
      </c>
      <c r="C161" s="346" t="s">
        <v>895</v>
      </c>
      <c r="D161" s="346" t="s">
        <v>900</v>
      </c>
      <c r="E161" s="346" t="s">
        <v>900</v>
      </c>
      <c r="F161" s="347" t="s">
        <v>902</v>
      </c>
    </row>
    <row r="162" spans="1:6" s="343" customFormat="1" ht="100">
      <c r="A162" s="344">
        <v>1</v>
      </c>
      <c r="B162" s="345">
        <v>1920001</v>
      </c>
      <c r="C162" s="346" t="s">
        <v>895</v>
      </c>
      <c r="D162" s="346" t="s">
        <v>903</v>
      </c>
      <c r="E162" s="346" t="s">
        <v>903</v>
      </c>
      <c r="F162" s="347" t="s">
        <v>904</v>
      </c>
    </row>
    <row r="163" spans="1:6" s="343" customFormat="1" ht="100">
      <c r="A163" s="344">
        <v>1</v>
      </c>
      <c r="B163" s="345">
        <v>1941101</v>
      </c>
      <c r="C163" s="346" t="s">
        <v>164</v>
      </c>
      <c r="D163" s="346" t="s">
        <v>905</v>
      </c>
      <c r="E163" s="346" t="s">
        <v>906</v>
      </c>
      <c r="F163" s="347" t="s">
        <v>907</v>
      </c>
    </row>
    <row r="164" spans="1:6" s="343" customFormat="1" ht="100">
      <c r="A164" s="344">
        <v>1</v>
      </c>
      <c r="B164" s="345">
        <v>1941201</v>
      </c>
      <c r="C164" s="346" t="s">
        <v>164</v>
      </c>
      <c r="D164" s="346" t="s">
        <v>905</v>
      </c>
      <c r="E164" s="346" t="s">
        <v>906</v>
      </c>
      <c r="F164" s="347" t="s">
        <v>908</v>
      </c>
    </row>
    <row r="165" spans="1:6" s="343" customFormat="1" ht="50">
      <c r="A165" s="344">
        <v>1</v>
      </c>
      <c r="B165" s="345">
        <v>1949101</v>
      </c>
      <c r="C165" s="346" t="s">
        <v>164</v>
      </c>
      <c r="D165" s="346" t="s">
        <v>905</v>
      </c>
      <c r="E165" s="346" t="s">
        <v>909</v>
      </c>
      <c r="F165" s="347" t="s">
        <v>910</v>
      </c>
    </row>
    <row r="166" spans="1:6" s="343" customFormat="1" ht="100">
      <c r="A166" s="344">
        <v>1</v>
      </c>
      <c r="B166" s="345">
        <v>1949901</v>
      </c>
      <c r="C166" s="346" t="s">
        <v>164</v>
      </c>
      <c r="D166" s="346" t="s">
        <v>905</v>
      </c>
      <c r="E166" s="346" t="s">
        <v>909</v>
      </c>
      <c r="F166" s="347" t="s">
        <v>911</v>
      </c>
    </row>
    <row r="167" spans="1:6" s="343" customFormat="1" ht="25">
      <c r="A167" s="344">
        <v>1</v>
      </c>
      <c r="B167" s="345">
        <v>1949902</v>
      </c>
      <c r="C167" s="346" t="s">
        <v>164</v>
      </c>
      <c r="D167" s="346" t="s">
        <v>905</v>
      </c>
      <c r="E167" s="346" t="s">
        <v>909</v>
      </c>
      <c r="F167" s="347" t="s">
        <v>912</v>
      </c>
    </row>
    <row r="168" spans="1:6" s="343" customFormat="1" ht="62.5">
      <c r="A168" s="344">
        <v>1</v>
      </c>
      <c r="B168" s="345">
        <v>1949903</v>
      </c>
      <c r="C168" s="346" t="s">
        <v>164</v>
      </c>
      <c r="D168" s="346" t="s">
        <v>905</v>
      </c>
      <c r="E168" s="346" t="s">
        <v>909</v>
      </c>
      <c r="F168" s="347" t="s">
        <v>913</v>
      </c>
    </row>
    <row r="169" spans="1:6" s="343" customFormat="1" ht="37.5">
      <c r="A169" s="344">
        <v>1</v>
      </c>
      <c r="B169" s="345">
        <v>1952401</v>
      </c>
      <c r="C169" s="346" t="s">
        <v>164</v>
      </c>
      <c r="D169" s="346" t="s">
        <v>914</v>
      </c>
      <c r="E169" s="346" t="s">
        <v>915</v>
      </c>
      <c r="F169" s="347" t="s">
        <v>916</v>
      </c>
    </row>
    <row r="170" spans="1:6" s="343" customFormat="1" ht="50">
      <c r="A170" s="344">
        <v>1</v>
      </c>
      <c r="B170" s="345">
        <v>1952901</v>
      </c>
      <c r="C170" s="346" t="s">
        <v>164</v>
      </c>
      <c r="D170" s="346" t="s">
        <v>914</v>
      </c>
      <c r="E170" s="346" t="s">
        <v>915</v>
      </c>
      <c r="F170" s="347" t="s">
        <v>917</v>
      </c>
    </row>
    <row r="171" spans="1:6" s="343" customFormat="1" ht="50">
      <c r="A171" s="344">
        <v>1</v>
      </c>
      <c r="B171" s="345">
        <v>1960201</v>
      </c>
      <c r="C171" s="346" t="s">
        <v>164</v>
      </c>
      <c r="D171" s="346" t="s">
        <v>918</v>
      </c>
      <c r="E171" s="346" t="s">
        <v>918</v>
      </c>
      <c r="F171" s="347" t="s">
        <v>919</v>
      </c>
    </row>
    <row r="172" spans="1:6" s="343" customFormat="1" ht="12.5">
      <c r="A172" s="344">
        <v>1</v>
      </c>
      <c r="B172" s="345">
        <v>1960901</v>
      </c>
      <c r="C172" s="346" t="s">
        <v>164</v>
      </c>
      <c r="D172" s="346" t="s">
        <v>918</v>
      </c>
      <c r="E172" s="346" t="s">
        <v>918</v>
      </c>
      <c r="F172" s="347" t="s">
        <v>920</v>
      </c>
    </row>
    <row r="173" spans="1:6" s="343" customFormat="1" ht="25">
      <c r="A173" s="344">
        <v>1</v>
      </c>
      <c r="B173" s="345">
        <v>1960902</v>
      </c>
      <c r="C173" s="346" t="s">
        <v>164</v>
      </c>
      <c r="D173" s="346" t="s">
        <v>918</v>
      </c>
      <c r="E173" s="346" t="s">
        <v>918</v>
      </c>
      <c r="F173" s="347" t="s">
        <v>921</v>
      </c>
    </row>
    <row r="174" spans="1:6" s="343" customFormat="1" ht="12.5">
      <c r="A174" s="344">
        <v>1</v>
      </c>
      <c r="B174" s="345">
        <v>1960903</v>
      </c>
      <c r="C174" s="346" t="s">
        <v>164</v>
      </c>
      <c r="D174" s="346" t="s">
        <v>918</v>
      </c>
      <c r="E174" s="346" t="s">
        <v>918</v>
      </c>
      <c r="F174" s="347" t="s">
        <v>922</v>
      </c>
    </row>
    <row r="175" spans="1:6" s="343" customFormat="1" ht="12.5">
      <c r="A175" s="344">
        <v>1</v>
      </c>
      <c r="B175" s="345">
        <v>1960904</v>
      </c>
      <c r="C175" s="346" t="s">
        <v>164</v>
      </c>
      <c r="D175" s="346" t="s">
        <v>918</v>
      </c>
      <c r="E175" s="346" t="s">
        <v>918</v>
      </c>
      <c r="F175" s="347" t="s">
        <v>923</v>
      </c>
    </row>
    <row r="176" spans="1:6" s="343" customFormat="1" ht="25">
      <c r="A176" s="344">
        <v>1</v>
      </c>
      <c r="B176" s="345">
        <v>1960905</v>
      </c>
      <c r="C176" s="346" t="s">
        <v>164</v>
      </c>
      <c r="D176" s="346" t="s">
        <v>918</v>
      </c>
      <c r="E176" s="346" t="s">
        <v>918</v>
      </c>
      <c r="F176" s="347" t="s">
        <v>924</v>
      </c>
    </row>
    <row r="177" spans="1:6" s="343" customFormat="1" ht="37.5">
      <c r="A177" s="344">
        <v>1</v>
      </c>
      <c r="B177" s="345">
        <v>1960906</v>
      </c>
      <c r="C177" s="346" t="s">
        <v>164</v>
      </c>
      <c r="D177" s="346" t="s">
        <v>918</v>
      </c>
      <c r="E177" s="346" t="s">
        <v>918</v>
      </c>
      <c r="F177" s="347" t="s">
        <v>925</v>
      </c>
    </row>
    <row r="178" spans="1:6" s="343" customFormat="1" ht="75">
      <c r="A178" s="344">
        <v>1</v>
      </c>
      <c r="B178" s="345">
        <v>1970001</v>
      </c>
      <c r="C178" s="346" t="s">
        <v>926</v>
      </c>
      <c r="D178" s="346" t="s">
        <v>927</v>
      </c>
      <c r="E178" s="346" t="s">
        <v>927</v>
      </c>
      <c r="F178" s="347" t="s">
        <v>928</v>
      </c>
    </row>
    <row r="179" spans="1:6" s="343" customFormat="1" ht="75">
      <c r="A179" s="344">
        <v>1</v>
      </c>
      <c r="B179" s="345">
        <v>1970002</v>
      </c>
      <c r="C179" s="346" t="s">
        <v>926</v>
      </c>
      <c r="D179" s="346" t="s">
        <v>927</v>
      </c>
      <c r="E179" s="346" t="s">
        <v>927</v>
      </c>
      <c r="F179" s="347" t="s">
        <v>929</v>
      </c>
    </row>
    <row r="180" spans="1:6" s="343" customFormat="1" ht="25">
      <c r="A180" s="344">
        <v>2</v>
      </c>
      <c r="B180" s="345">
        <v>2011101</v>
      </c>
      <c r="C180" s="346" t="s">
        <v>930</v>
      </c>
      <c r="D180" s="346" t="s">
        <v>931</v>
      </c>
      <c r="E180" s="346" t="s">
        <v>932</v>
      </c>
      <c r="F180" s="347" t="s">
        <v>933</v>
      </c>
    </row>
    <row r="181" spans="1:6" s="343" customFormat="1" ht="25">
      <c r="A181" s="344">
        <v>2</v>
      </c>
      <c r="B181" s="345">
        <v>2011102</v>
      </c>
      <c r="C181" s="346" t="s">
        <v>930</v>
      </c>
      <c r="D181" s="346" t="s">
        <v>931</v>
      </c>
      <c r="E181" s="346" t="s">
        <v>932</v>
      </c>
      <c r="F181" s="347" t="s">
        <v>934</v>
      </c>
    </row>
    <row r="182" spans="1:6" s="343" customFormat="1" ht="25">
      <c r="A182" s="344">
        <v>2</v>
      </c>
      <c r="B182" s="345">
        <v>2011103</v>
      </c>
      <c r="C182" s="346" t="s">
        <v>930</v>
      </c>
      <c r="D182" s="346" t="s">
        <v>931</v>
      </c>
      <c r="E182" s="346" t="s">
        <v>932</v>
      </c>
      <c r="F182" s="347" t="s">
        <v>935</v>
      </c>
    </row>
    <row r="183" spans="1:6" s="343" customFormat="1" ht="25">
      <c r="A183" s="344">
        <v>2</v>
      </c>
      <c r="B183" s="345">
        <v>2011201</v>
      </c>
      <c r="C183" s="346" t="s">
        <v>930</v>
      </c>
      <c r="D183" s="346" t="s">
        <v>931</v>
      </c>
      <c r="E183" s="346" t="s">
        <v>932</v>
      </c>
      <c r="F183" s="347" t="s">
        <v>936</v>
      </c>
    </row>
    <row r="184" spans="1:6" s="343" customFormat="1" ht="50">
      <c r="A184" s="344">
        <v>2</v>
      </c>
      <c r="B184" s="345">
        <v>2011301</v>
      </c>
      <c r="C184" s="346" t="s">
        <v>930</v>
      </c>
      <c r="D184" s="346" t="s">
        <v>931</v>
      </c>
      <c r="E184" s="346" t="s">
        <v>932</v>
      </c>
      <c r="F184" s="347" t="s">
        <v>937</v>
      </c>
    </row>
    <row r="185" spans="1:6" s="343" customFormat="1" ht="37.5">
      <c r="A185" s="344">
        <v>2</v>
      </c>
      <c r="B185" s="345">
        <v>2011302</v>
      </c>
      <c r="C185" s="346" t="s">
        <v>930</v>
      </c>
      <c r="D185" s="346" t="s">
        <v>931</v>
      </c>
      <c r="E185" s="346" t="s">
        <v>932</v>
      </c>
      <c r="F185" s="347" t="s">
        <v>938</v>
      </c>
    </row>
    <row r="186" spans="1:6" s="343" customFormat="1" ht="25">
      <c r="A186" s="344">
        <v>2</v>
      </c>
      <c r="B186" s="345">
        <v>2011401</v>
      </c>
      <c r="C186" s="346" t="s">
        <v>930</v>
      </c>
      <c r="D186" s="346" t="s">
        <v>931</v>
      </c>
      <c r="E186" s="346" t="s">
        <v>932</v>
      </c>
      <c r="F186" s="347" t="s">
        <v>939</v>
      </c>
    </row>
    <row r="187" spans="1:6" s="343" customFormat="1" ht="37.5">
      <c r="A187" s="344">
        <v>2</v>
      </c>
      <c r="B187" s="345">
        <v>2011501</v>
      </c>
      <c r="C187" s="346" t="s">
        <v>930</v>
      </c>
      <c r="D187" s="346" t="s">
        <v>931</v>
      </c>
      <c r="E187" s="346" t="s">
        <v>932</v>
      </c>
      <c r="F187" s="347" t="s">
        <v>940</v>
      </c>
    </row>
    <row r="188" spans="1:6" s="343" customFormat="1" ht="37.5">
      <c r="A188" s="344">
        <v>2</v>
      </c>
      <c r="B188" s="345">
        <v>2011901</v>
      </c>
      <c r="C188" s="346" t="s">
        <v>930</v>
      </c>
      <c r="D188" s="346" t="s">
        <v>931</v>
      </c>
      <c r="E188" s="346" t="s">
        <v>932</v>
      </c>
      <c r="F188" s="347" t="s">
        <v>941</v>
      </c>
    </row>
    <row r="189" spans="1:6" s="343" customFormat="1" ht="25">
      <c r="A189" s="344">
        <v>2</v>
      </c>
      <c r="B189" s="345">
        <v>2011902</v>
      </c>
      <c r="C189" s="346" t="s">
        <v>930</v>
      </c>
      <c r="D189" s="346" t="s">
        <v>931</v>
      </c>
      <c r="E189" s="346" t="s">
        <v>932</v>
      </c>
      <c r="F189" s="347" t="s">
        <v>942</v>
      </c>
    </row>
    <row r="190" spans="1:6" s="343" customFormat="1" ht="37.5">
      <c r="A190" s="344">
        <v>2</v>
      </c>
      <c r="B190" s="345">
        <v>2012101</v>
      </c>
      <c r="C190" s="346" t="s">
        <v>930</v>
      </c>
      <c r="D190" s="346" t="s">
        <v>931</v>
      </c>
      <c r="E190" s="346" t="s">
        <v>943</v>
      </c>
      <c r="F190" s="347" t="s">
        <v>944</v>
      </c>
    </row>
    <row r="191" spans="1:6" s="343" customFormat="1" ht="25">
      <c r="A191" s="344">
        <v>2</v>
      </c>
      <c r="B191" s="345">
        <v>2012102</v>
      </c>
      <c r="C191" s="346" t="s">
        <v>930</v>
      </c>
      <c r="D191" s="346" t="s">
        <v>931</v>
      </c>
      <c r="E191" s="346" t="s">
        <v>943</v>
      </c>
      <c r="F191" s="347" t="s">
        <v>945</v>
      </c>
    </row>
    <row r="192" spans="1:6" s="343" customFormat="1" ht="25">
      <c r="A192" s="344">
        <v>2</v>
      </c>
      <c r="B192" s="345">
        <v>2012103</v>
      </c>
      <c r="C192" s="346" t="s">
        <v>930</v>
      </c>
      <c r="D192" s="346" t="s">
        <v>931</v>
      </c>
      <c r="E192" s="346" t="s">
        <v>943</v>
      </c>
      <c r="F192" s="347" t="s">
        <v>946</v>
      </c>
    </row>
    <row r="193" spans="1:6" s="343" customFormat="1" ht="25">
      <c r="A193" s="344">
        <v>2</v>
      </c>
      <c r="B193" s="345">
        <v>2012201</v>
      </c>
      <c r="C193" s="346" t="s">
        <v>930</v>
      </c>
      <c r="D193" s="346" t="s">
        <v>931</v>
      </c>
      <c r="E193" s="346" t="s">
        <v>943</v>
      </c>
      <c r="F193" s="347" t="s">
        <v>947</v>
      </c>
    </row>
    <row r="194" spans="1:6" s="343" customFormat="1" ht="37.5">
      <c r="A194" s="344">
        <v>2</v>
      </c>
      <c r="B194" s="345">
        <v>2012301</v>
      </c>
      <c r="C194" s="346" t="s">
        <v>930</v>
      </c>
      <c r="D194" s="346" t="s">
        <v>931</v>
      </c>
      <c r="E194" s="346" t="s">
        <v>943</v>
      </c>
      <c r="F194" s="347" t="s">
        <v>948</v>
      </c>
    </row>
    <row r="195" spans="1:6" s="343" customFormat="1" ht="25">
      <c r="A195" s="344">
        <v>2</v>
      </c>
      <c r="B195" s="345">
        <v>2012601</v>
      </c>
      <c r="C195" s="346" t="s">
        <v>930</v>
      </c>
      <c r="D195" s="346" t="s">
        <v>931</v>
      </c>
      <c r="E195" s="346" t="s">
        <v>943</v>
      </c>
      <c r="F195" s="347" t="s">
        <v>949</v>
      </c>
    </row>
    <row r="196" spans="1:6" s="343" customFormat="1" ht="25">
      <c r="A196" s="344">
        <v>2</v>
      </c>
      <c r="B196" s="345">
        <v>2012602</v>
      </c>
      <c r="C196" s="346" t="s">
        <v>930</v>
      </c>
      <c r="D196" s="346" t="s">
        <v>931</v>
      </c>
      <c r="E196" s="346" t="s">
        <v>943</v>
      </c>
      <c r="F196" s="347" t="s">
        <v>950</v>
      </c>
    </row>
    <row r="197" spans="1:6" s="343" customFormat="1" ht="25">
      <c r="A197" s="344">
        <v>2</v>
      </c>
      <c r="B197" s="345">
        <v>2012701</v>
      </c>
      <c r="C197" s="346" t="s">
        <v>930</v>
      </c>
      <c r="D197" s="346" t="s">
        <v>931</v>
      </c>
      <c r="E197" s="346" t="s">
        <v>943</v>
      </c>
      <c r="F197" s="347" t="s">
        <v>951</v>
      </c>
    </row>
    <row r="198" spans="1:6" s="343" customFormat="1" ht="50">
      <c r="A198" s="344">
        <v>2</v>
      </c>
      <c r="B198" s="345">
        <v>2012801</v>
      </c>
      <c r="C198" s="346" t="s">
        <v>930</v>
      </c>
      <c r="D198" s="346" t="s">
        <v>931</v>
      </c>
      <c r="E198" s="346" t="s">
        <v>943</v>
      </c>
      <c r="F198" s="347" t="s">
        <v>952</v>
      </c>
    </row>
    <row r="199" spans="1:6" s="343" customFormat="1" ht="25">
      <c r="A199" s="344">
        <v>2</v>
      </c>
      <c r="B199" s="345">
        <v>2012802</v>
      </c>
      <c r="C199" s="346" t="s">
        <v>930</v>
      </c>
      <c r="D199" s="346" t="s">
        <v>931</v>
      </c>
      <c r="E199" s="346" t="s">
        <v>943</v>
      </c>
      <c r="F199" s="347" t="s">
        <v>953</v>
      </c>
    </row>
    <row r="200" spans="1:6" s="343" customFormat="1" ht="25">
      <c r="A200" s="344">
        <v>2</v>
      </c>
      <c r="B200" s="345">
        <v>2012901</v>
      </c>
      <c r="C200" s="346" t="s">
        <v>930</v>
      </c>
      <c r="D200" s="346" t="s">
        <v>931</v>
      </c>
      <c r="E200" s="346" t="s">
        <v>943</v>
      </c>
      <c r="F200" s="347" t="s">
        <v>954</v>
      </c>
    </row>
    <row r="201" spans="1:6" s="343" customFormat="1" ht="37.5">
      <c r="A201" s="344">
        <v>2</v>
      </c>
      <c r="B201" s="345">
        <v>2013001</v>
      </c>
      <c r="C201" s="346" t="s">
        <v>930</v>
      </c>
      <c r="D201" s="346" t="s">
        <v>931</v>
      </c>
      <c r="E201" s="346" t="s">
        <v>955</v>
      </c>
      <c r="F201" s="347" t="s">
        <v>956</v>
      </c>
    </row>
    <row r="202" spans="1:6" s="343" customFormat="1" ht="25">
      <c r="A202" s="344">
        <v>2</v>
      </c>
      <c r="B202" s="345">
        <v>2013002</v>
      </c>
      <c r="C202" s="346" t="s">
        <v>930</v>
      </c>
      <c r="D202" s="346" t="s">
        <v>931</v>
      </c>
      <c r="E202" s="346" t="s">
        <v>955</v>
      </c>
      <c r="F202" s="347" t="s">
        <v>957</v>
      </c>
    </row>
    <row r="203" spans="1:6" s="343" customFormat="1" ht="25">
      <c r="A203" s="344">
        <v>2</v>
      </c>
      <c r="B203" s="345">
        <v>2014101</v>
      </c>
      <c r="C203" s="346" t="s">
        <v>930</v>
      </c>
      <c r="D203" s="346" t="s">
        <v>931</v>
      </c>
      <c r="E203" s="346" t="s">
        <v>958</v>
      </c>
      <c r="F203" s="347" t="s">
        <v>959</v>
      </c>
    </row>
    <row r="204" spans="1:6" s="343" customFormat="1" ht="25">
      <c r="A204" s="344">
        <v>2</v>
      </c>
      <c r="B204" s="345">
        <v>2014102</v>
      </c>
      <c r="C204" s="346" t="s">
        <v>930</v>
      </c>
      <c r="D204" s="346" t="s">
        <v>931</v>
      </c>
      <c r="E204" s="346" t="s">
        <v>958</v>
      </c>
      <c r="F204" s="347" t="s">
        <v>960</v>
      </c>
    </row>
    <row r="205" spans="1:6" s="343" customFormat="1" ht="25">
      <c r="A205" s="344">
        <v>2</v>
      </c>
      <c r="B205" s="345">
        <v>2014103</v>
      </c>
      <c r="C205" s="346" t="s">
        <v>930</v>
      </c>
      <c r="D205" s="346" t="s">
        <v>931</v>
      </c>
      <c r="E205" s="346" t="s">
        <v>958</v>
      </c>
      <c r="F205" s="347" t="s">
        <v>961</v>
      </c>
    </row>
    <row r="206" spans="1:6" s="343" customFormat="1" ht="25">
      <c r="A206" s="344">
        <v>2</v>
      </c>
      <c r="B206" s="345">
        <v>2014201</v>
      </c>
      <c r="C206" s="346" t="s">
        <v>930</v>
      </c>
      <c r="D206" s="346" t="s">
        <v>931</v>
      </c>
      <c r="E206" s="346" t="s">
        <v>958</v>
      </c>
      <c r="F206" s="347" t="s">
        <v>962</v>
      </c>
    </row>
    <row r="207" spans="1:6" s="343" customFormat="1" ht="25">
      <c r="A207" s="344">
        <v>2</v>
      </c>
      <c r="B207" s="345">
        <v>2014301</v>
      </c>
      <c r="C207" s="346" t="s">
        <v>930</v>
      </c>
      <c r="D207" s="346" t="s">
        <v>931</v>
      </c>
      <c r="E207" s="346" t="s">
        <v>958</v>
      </c>
      <c r="F207" s="347" t="s">
        <v>963</v>
      </c>
    </row>
    <row r="208" spans="1:6" s="343" customFormat="1" ht="25">
      <c r="A208" s="344">
        <v>2</v>
      </c>
      <c r="B208" s="345">
        <v>2014302</v>
      </c>
      <c r="C208" s="346" t="s">
        <v>930</v>
      </c>
      <c r="D208" s="346" t="s">
        <v>931</v>
      </c>
      <c r="E208" s="346" t="s">
        <v>958</v>
      </c>
      <c r="F208" s="347" t="s">
        <v>964</v>
      </c>
    </row>
    <row r="209" spans="1:6" s="343" customFormat="1" ht="25">
      <c r="A209" s="344">
        <v>2</v>
      </c>
      <c r="B209" s="345">
        <v>2014401</v>
      </c>
      <c r="C209" s="346" t="s">
        <v>930</v>
      </c>
      <c r="D209" s="346" t="s">
        <v>931</v>
      </c>
      <c r="E209" s="346" t="s">
        <v>958</v>
      </c>
      <c r="F209" s="347" t="s">
        <v>965</v>
      </c>
    </row>
    <row r="210" spans="1:6" s="343" customFormat="1" ht="25">
      <c r="A210" s="344">
        <v>2</v>
      </c>
      <c r="B210" s="345">
        <v>2014501</v>
      </c>
      <c r="C210" s="346" t="s">
        <v>930</v>
      </c>
      <c r="D210" s="346" t="s">
        <v>931</v>
      </c>
      <c r="E210" s="346" t="s">
        <v>958</v>
      </c>
      <c r="F210" s="347" t="s">
        <v>966</v>
      </c>
    </row>
    <row r="211" spans="1:6" s="343" customFormat="1" ht="25">
      <c r="A211" s="344">
        <v>2</v>
      </c>
      <c r="B211" s="345">
        <v>2014502</v>
      </c>
      <c r="C211" s="346" t="s">
        <v>930</v>
      </c>
      <c r="D211" s="346" t="s">
        <v>931</v>
      </c>
      <c r="E211" s="346" t="s">
        <v>958</v>
      </c>
      <c r="F211" s="347" t="s">
        <v>967</v>
      </c>
    </row>
    <row r="212" spans="1:6" s="343" customFormat="1" ht="50">
      <c r="A212" s="344">
        <v>2</v>
      </c>
      <c r="B212" s="345">
        <v>2014901</v>
      </c>
      <c r="C212" s="346" t="s">
        <v>930</v>
      </c>
      <c r="D212" s="346" t="s">
        <v>931</v>
      </c>
      <c r="E212" s="346" t="s">
        <v>958</v>
      </c>
      <c r="F212" s="347" t="s">
        <v>968</v>
      </c>
    </row>
    <row r="213" spans="1:6" s="343" customFormat="1" ht="25">
      <c r="A213" s="344">
        <v>2</v>
      </c>
      <c r="B213" s="345">
        <v>2014902</v>
      </c>
      <c r="C213" s="346" t="s">
        <v>930</v>
      </c>
      <c r="D213" s="346" t="s">
        <v>931</v>
      </c>
      <c r="E213" s="346" t="s">
        <v>958</v>
      </c>
      <c r="F213" s="347" t="s">
        <v>969</v>
      </c>
    </row>
    <row r="214" spans="1:6" s="343" customFormat="1" ht="25">
      <c r="A214" s="344">
        <v>2</v>
      </c>
      <c r="B214" s="345">
        <v>2015001</v>
      </c>
      <c r="C214" s="346" t="s">
        <v>930</v>
      </c>
      <c r="D214" s="346" t="s">
        <v>931</v>
      </c>
      <c r="E214" s="346" t="s">
        <v>970</v>
      </c>
      <c r="F214" s="347" t="s">
        <v>971</v>
      </c>
    </row>
    <row r="215" spans="1:6" s="343" customFormat="1" ht="25">
      <c r="A215" s="344">
        <v>2</v>
      </c>
      <c r="B215" s="345">
        <v>2016101</v>
      </c>
      <c r="C215" s="346" t="s">
        <v>930</v>
      </c>
      <c r="D215" s="346" t="s">
        <v>931</v>
      </c>
      <c r="E215" s="346" t="s">
        <v>972</v>
      </c>
      <c r="F215" s="347" t="s">
        <v>973</v>
      </c>
    </row>
    <row r="216" spans="1:6" s="343" customFormat="1" ht="37.5">
      <c r="A216" s="344">
        <v>2</v>
      </c>
      <c r="B216" s="345">
        <v>2016102</v>
      </c>
      <c r="C216" s="346" t="s">
        <v>930</v>
      </c>
      <c r="D216" s="346" t="s">
        <v>931</v>
      </c>
      <c r="E216" s="346" t="s">
        <v>972</v>
      </c>
      <c r="F216" s="347" t="s">
        <v>974</v>
      </c>
    </row>
    <row r="217" spans="1:6" s="343" customFormat="1" ht="25">
      <c r="A217" s="344">
        <v>2</v>
      </c>
      <c r="B217" s="345">
        <v>2016103</v>
      </c>
      <c r="C217" s="346" t="s">
        <v>930</v>
      </c>
      <c r="D217" s="346" t="s">
        <v>931</v>
      </c>
      <c r="E217" s="346" t="s">
        <v>972</v>
      </c>
      <c r="F217" s="347" t="s">
        <v>975</v>
      </c>
    </row>
    <row r="218" spans="1:6" s="343" customFormat="1" ht="25">
      <c r="A218" s="344">
        <v>2</v>
      </c>
      <c r="B218" s="345">
        <v>2016201</v>
      </c>
      <c r="C218" s="346" t="s">
        <v>930</v>
      </c>
      <c r="D218" s="346" t="s">
        <v>931</v>
      </c>
      <c r="E218" s="346" t="s">
        <v>972</v>
      </c>
      <c r="F218" s="347" t="s">
        <v>976</v>
      </c>
    </row>
    <row r="219" spans="1:6" s="343" customFormat="1" ht="25">
      <c r="A219" s="344">
        <v>2</v>
      </c>
      <c r="B219" s="345">
        <v>2016202</v>
      </c>
      <c r="C219" s="346" t="s">
        <v>930</v>
      </c>
      <c r="D219" s="346" t="s">
        <v>931</v>
      </c>
      <c r="E219" s="346" t="s">
        <v>972</v>
      </c>
      <c r="F219" s="347" t="s">
        <v>977</v>
      </c>
    </row>
    <row r="220" spans="1:6" s="343" customFormat="1" ht="25">
      <c r="A220" s="344">
        <v>2</v>
      </c>
      <c r="B220" s="345">
        <v>2016203</v>
      </c>
      <c r="C220" s="346" t="s">
        <v>930</v>
      </c>
      <c r="D220" s="346" t="s">
        <v>931</v>
      </c>
      <c r="E220" s="346" t="s">
        <v>972</v>
      </c>
      <c r="F220" s="347" t="s">
        <v>978</v>
      </c>
    </row>
    <row r="221" spans="1:6" s="343" customFormat="1" ht="25">
      <c r="A221" s="344">
        <v>2</v>
      </c>
      <c r="B221" s="345">
        <v>2016301</v>
      </c>
      <c r="C221" s="346" t="s">
        <v>930</v>
      </c>
      <c r="D221" s="346" t="s">
        <v>931</v>
      </c>
      <c r="E221" s="346" t="s">
        <v>972</v>
      </c>
      <c r="F221" s="347" t="s">
        <v>979</v>
      </c>
    </row>
    <row r="222" spans="1:6" s="343" customFormat="1" ht="25">
      <c r="A222" s="344">
        <v>2</v>
      </c>
      <c r="B222" s="345">
        <v>2016302</v>
      </c>
      <c r="C222" s="346" t="s">
        <v>930</v>
      </c>
      <c r="D222" s="346" t="s">
        <v>931</v>
      </c>
      <c r="E222" s="346" t="s">
        <v>972</v>
      </c>
      <c r="F222" s="347" t="s">
        <v>980</v>
      </c>
    </row>
    <row r="223" spans="1:6" s="343" customFormat="1" ht="25">
      <c r="A223" s="344">
        <v>2</v>
      </c>
      <c r="B223" s="345">
        <v>2016303</v>
      </c>
      <c r="C223" s="346" t="s">
        <v>930</v>
      </c>
      <c r="D223" s="346" t="s">
        <v>931</v>
      </c>
      <c r="E223" s="346" t="s">
        <v>972</v>
      </c>
      <c r="F223" s="347" t="s">
        <v>981</v>
      </c>
    </row>
    <row r="224" spans="1:6" s="343" customFormat="1" ht="87.5">
      <c r="A224" s="344">
        <v>2</v>
      </c>
      <c r="B224" s="345">
        <v>2016401</v>
      </c>
      <c r="C224" s="346" t="s">
        <v>930</v>
      </c>
      <c r="D224" s="346" t="s">
        <v>931</v>
      </c>
      <c r="E224" s="346" t="s">
        <v>972</v>
      </c>
      <c r="F224" s="347" t="s">
        <v>982</v>
      </c>
    </row>
    <row r="225" spans="1:6" s="343" customFormat="1" ht="25">
      <c r="A225" s="344">
        <v>2</v>
      </c>
      <c r="B225" s="345">
        <v>2017001</v>
      </c>
      <c r="C225" s="346" t="s">
        <v>930</v>
      </c>
      <c r="D225" s="346" t="s">
        <v>931</v>
      </c>
      <c r="E225" s="346" t="s">
        <v>983</v>
      </c>
      <c r="F225" s="347" t="s">
        <v>984</v>
      </c>
    </row>
    <row r="226" spans="1:6" s="343" customFormat="1" ht="37.5">
      <c r="A226" s="344">
        <v>2</v>
      </c>
      <c r="B226" s="345">
        <v>2017002</v>
      </c>
      <c r="C226" s="346" t="s">
        <v>930</v>
      </c>
      <c r="D226" s="346" t="s">
        <v>931</v>
      </c>
      <c r="E226" s="346" t="s">
        <v>983</v>
      </c>
      <c r="F226" s="347" t="s">
        <v>985</v>
      </c>
    </row>
    <row r="227" spans="1:6" s="343" customFormat="1" ht="25">
      <c r="A227" s="344">
        <v>2</v>
      </c>
      <c r="B227" s="345">
        <v>2017003</v>
      </c>
      <c r="C227" s="346" t="s">
        <v>930</v>
      </c>
      <c r="D227" s="346" t="s">
        <v>931</v>
      </c>
      <c r="E227" s="346" t="s">
        <v>983</v>
      </c>
      <c r="F227" s="347" t="s">
        <v>986</v>
      </c>
    </row>
    <row r="228" spans="1:6" s="343" customFormat="1" ht="37.5">
      <c r="A228" s="344">
        <v>2</v>
      </c>
      <c r="B228" s="345">
        <v>2021001</v>
      </c>
      <c r="C228" s="346" t="s">
        <v>930</v>
      </c>
      <c r="D228" s="346" t="s">
        <v>987</v>
      </c>
      <c r="E228" s="346" t="s">
        <v>988</v>
      </c>
      <c r="F228" s="347" t="s">
        <v>989</v>
      </c>
    </row>
    <row r="229" spans="1:6" s="343" customFormat="1" ht="25">
      <c r="A229" s="344">
        <v>2</v>
      </c>
      <c r="B229" s="345">
        <v>2021002</v>
      </c>
      <c r="C229" s="346" t="s">
        <v>930</v>
      </c>
      <c r="D229" s="346" t="s">
        <v>987</v>
      </c>
      <c r="E229" s="346" t="s">
        <v>988</v>
      </c>
      <c r="F229" s="347" t="s">
        <v>990</v>
      </c>
    </row>
    <row r="230" spans="1:6" s="343" customFormat="1" ht="25">
      <c r="A230" s="344">
        <v>2</v>
      </c>
      <c r="B230" s="345">
        <v>2022001</v>
      </c>
      <c r="C230" s="346" t="s">
        <v>930</v>
      </c>
      <c r="D230" s="346" t="s">
        <v>987</v>
      </c>
      <c r="E230" s="346" t="s">
        <v>991</v>
      </c>
      <c r="F230" s="347" t="s">
        <v>992</v>
      </c>
    </row>
    <row r="231" spans="1:6" s="343" customFormat="1" ht="25">
      <c r="A231" s="344">
        <v>2</v>
      </c>
      <c r="B231" s="345">
        <v>2022002</v>
      </c>
      <c r="C231" s="346" t="s">
        <v>930</v>
      </c>
      <c r="D231" s="346" t="s">
        <v>987</v>
      </c>
      <c r="E231" s="346" t="s">
        <v>991</v>
      </c>
      <c r="F231" s="347" t="s">
        <v>993</v>
      </c>
    </row>
    <row r="232" spans="1:6" s="343" customFormat="1" ht="25">
      <c r="A232" s="344">
        <v>2</v>
      </c>
      <c r="B232" s="345">
        <v>2022003</v>
      </c>
      <c r="C232" s="346" t="s">
        <v>930</v>
      </c>
      <c r="D232" s="346" t="s">
        <v>987</v>
      </c>
      <c r="E232" s="346" t="s">
        <v>991</v>
      </c>
      <c r="F232" s="347" t="s">
        <v>994</v>
      </c>
    </row>
    <row r="233" spans="1:6" s="343" customFormat="1" ht="37.5">
      <c r="A233" s="344">
        <v>2</v>
      </c>
      <c r="B233" s="345">
        <v>2023001</v>
      </c>
      <c r="C233" s="346" t="s">
        <v>930</v>
      </c>
      <c r="D233" s="346" t="s">
        <v>987</v>
      </c>
      <c r="E233" s="346" t="s">
        <v>995</v>
      </c>
      <c r="F233" s="347" t="s">
        <v>996</v>
      </c>
    </row>
    <row r="234" spans="1:6" s="343" customFormat="1" ht="25">
      <c r="A234" s="344">
        <v>2</v>
      </c>
      <c r="B234" s="345">
        <v>2023002</v>
      </c>
      <c r="C234" s="346" t="s">
        <v>930</v>
      </c>
      <c r="D234" s="346" t="s">
        <v>987</v>
      </c>
      <c r="E234" s="346" t="s">
        <v>995</v>
      </c>
      <c r="F234" s="347" t="s">
        <v>997</v>
      </c>
    </row>
    <row r="235" spans="1:6" s="343" customFormat="1" ht="37.5">
      <c r="A235" s="344">
        <v>2</v>
      </c>
      <c r="B235" s="345">
        <v>2024001</v>
      </c>
      <c r="C235" s="346" t="s">
        <v>930</v>
      </c>
      <c r="D235" s="346" t="s">
        <v>987</v>
      </c>
      <c r="E235" s="346" t="s">
        <v>998</v>
      </c>
      <c r="F235" s="347" t="s">
        <v>999</v>
      </c>
    </row>
    <row r="236" spans="1:6" s="343" customFormat="1" ht="25">
      <c r="A236" s="344">
        <v>2</v>
      </c>
      <c r="B236" s="345">
        <v>2024002</v>
      </c>
      <c r="C236" s="346" t="s">
        <v>930</v>
      </c>
      <c r="D236" s="346" t="s">
        <v>987</v>
      </c>
      <c r="E236" s="346" t="s">
        <v>998</v>
      </c>
      <c r="F236" s="347" t="s">
        <v>1000</v>
      </c>
    </row>
    <row r="237" spans="1:6" s="343" customFormat="1" ht="25">
      <c r="A237" s="344">
        <v>2</v>
      </c>
      <c r="B237" s="345">
        <v>2024003</v>
      </c>
      <c r="C237" s="346" t="s">
        <v>930</v>
      </c>
      <c r="D237" s="346" t="s">
        <v>987</v>
      </c>
      <c r="E237" s="346" t="s">
        <v>998</v>
      </c>
      <c r="F237" s="347" t="s">
        <v>1001</v>
      </c>
    </row>
    <row r="238" spans="1:6" s="343" customFormat="1" ht="25">
      <c r="A238" s="344">
        <v>2</v>
      </c>
      <c r="B238" s="345">
        <v>2024004</v>
      </c>
      <c r="C238" s="346" t="s">
        <v>930</v>
      </c>
      <c r="D238" s="346" t="s">
        <v>987</v>
      </c>
      <c r="E238" s="346" t="s">
        <v>998</v>
      </c>
      <c r="F238" s="347" t="s">
        <v>1002</v>
      </c>
    </row>
    <row r="239" spans="1:6" s="343" customFormat="1" ht="25">
      <c r="A239" s="344">
        <v>2</v>
      </c>
      <c r="B239" s="345">
        <v>2032101</v>
      </c>
      <c r="C239" s="346" t="s">
        <v>930</v>
      </c>
      <c r="D239" s="346" t="s">
        <v>1003</v>
      </c>
      <c r="E239" s="346" t="s">
        <v>1004</v>
      </c>
      <c r="F239" s="347" t="s">
        <v>1005</v>
      </c>
    </row>
    <row r="240" spans="1:6" s="343" customFormat="1" ht="37.5">
      <c r="A240" s="344">
        <v>2</v>
      </c>
      <c r="B240" s="345">
        <v>2032102</v>
      </c>
      <c r="C240" s="346" t="s">
        <v>930</v>
      </c>
      <c r="D240" s="346" t="s">
        <v>1003</v>
      </c>
      <c r="E240" s="346" t="s">
        <v>1004</v>
      </c>
      <c r="F240" s="347" t="s">
        <v>1006</v>
      </c>
    </row>
    <row r="241" spans="1:6" s="343" customFormat="1" ht="37.5">
      <c r="A241" s="344">
        <v>2</v>
      </c>
      <c r="B241" s="345">
        <v>2032103</v>
      </c>
      <c r="C241" s="346" t="s">
        <v>930</v>
      </c>
      <c r="D241" s="346" t="s">
        <v>1003</v>
      </c>
      <c r="E241" s="346" t="s">
        <v>1004</v>
      </c>
      <c r="F241" s="347" t="s">
        <v>1007</v>
      </c>
    </row>
    <row r="242" spans="1:6" s="343" customFormat="1" ht="25">
      <c r="A242" s="344">
        <v>2</v>
      </c>
      <c r="B242" s="345">
        <v>2032201</v>
      </c>
      <c r="C242" s="346" t="s">
        <v>930</v>
      </c>
      <c r="D242" s="346" t="s">
        <v>1003</v>
      </c>
      <c r="E242" s="346" t="s">
        <v>1004</v>
      </c>
      <c r="F242" s="347" t="s">
        <v>1008</v>
      </c>
    </row>
    <row r="243" spans="1:6" s="343" customFormat="1" ht="25">
      <c r="A243" s="344">
        <v>2</v>
      </c>
      <c r="B243" s="345">
        <v>2032202</v>
      </c>
      <c r="C243" s="346" t="s">
        <v>930</v>
      </c>
      <c r="D243" s="346" t="s">
        <v>1003</v>
      </c>
      <c r="E243" s="346" t="s">
        <v>1004</v>
      </c>
      <c r="F243" s="347" t="s">
        <v>1009</v>
      </c>
    </row>
    <row r="244" spans="1:6" s="343" customFormat="1" ht="25">
      <c r="A244" s="344">
        <v>2</v>
      </c>
      <c r="B244" s="345">
        <v>2032203</v>
      </c>
      <c r="C244" s="346" t="s">
        <v>930</v>
      </c>
      <c r="D244" s="346" t="s">
        <v>1003</v>
      </c>
      <c r="E244" s="346" t="s">
        <v>1004</v>
      </c>
      <c r="F244" s="347" t="s">
        <v>1010</v>
      </c>
    </row>
    <row r="245" spans="1:6" s="343" customFormat="1" ht="25">
      <c r="A245" s="344">
        <v>2</v>
      </c>
      <c r="B245" s="345">
        <v>2101101</v>
      </c>
      <c r="C245" s="346" t="s">
        <v>163</v>
      </c>
      <c r="D245" s="346" t="s">
        <v>1011</v>
      </c>
      <c r="E245" s="346" t="s">
        <v>1012</v>
      </c>
      <c r="F245" s="347" t="s">
        <v>1013</v>
      </c>
    </row>
    <row r="246" spans="1:6" s="343" customFormat="1" ht="25">
      <c r="A246" s="344">
        <v>2</v>
      </c>
      <c r="B246" s="345">
        <v>2101102</v>
      </c>
      <c r="C246" s="346" t="s">
        <v>163</v>
      </c>
      <c r="D246" s="346" t="s">
        <v>1011</v>
      </c>
      <c r="E246" s="346" t="s">
        <v>1012</v>
      </c>
      <c r="F246" s="347" t="s">
        <v>1014</v>
      </c>
    </row>
    <row r="247" spans="1:6" s="343" customFormat="1" ht="25">
      <c r="A247" s="344">
        <v>2</v>
      </c>
      <c r="B247" s="345">
        <v>2101103</v>
      </c>
      <c r="C247" s="346" t="s">
        <v>163</v>
      </c>
      <c r="D247" s="346" t="s">
        <v>1011</v>
      </c>
      <c r="E247" s="346" t="s">
        <v>1012</v>
      </c>
      <c r="F247" s="347" t="s">
        <v>1015</v>
      </c>
    </row>
    <row r="248" spans="1:6" s="343" customFormat="1" ht="37.5">
      <c r="A248" s="344">
        <v>2</v>
      </c>
      <c r="B248" s="345">
        <v>2102001</v>
      </c>
      <c r="C248" s="346" t="s">
        <v>163</v>
      </c>
      <c r="D248" s="346" t="s">
        <v>1011</v>
      </c>
      <c r="E248" s="346" t="s">
        <v>1016</v>
      </c>
      <c r="F248" s="347" t="s">
        <v>1017</v>
      </c>
    </row>
    <row r="249" spans="1:6" s="343" customFormat="1" ht="25">
      <c r="A249" s="344">
        <v>2</v>
      </c>
      <c r="B249" s="345">
        <v>2102002</v>
      </c>
      <c r="C249" s="346" t="s">
        <v>163</v>
      </c>
      <c r="D249" s="346" t="s">
        <v>1011</v>
      </c>
      <c r="E249" s="346" t="s">
        <v>1016</v>
      </c>
      <c r="F249" s="347" t="s">
        <v>1018</v>
      </c>
    </row>
    <row r="250" spans="1:6" s="343" customFormat="1" ht="25">
      <c r="A250" s="344">
        <v>2</v>
      </c>
      <c r="B250" s="345">
        <v>2102003</v>
      </c>
      <c r="C250" s="346" t="s">
        <v>163</v>
      </c>
      <c r="D250" s="346" t="s">
        <v>1011</v>
      </c>
      <c r="E250" s="346" t="s">
        <v>1016</v>
      </c>
      <c r="F250" s="347" t="s">
        <v>1019</v>
      </c>
    </row>
    <row r="251" spans="1:6" s="343" customFormat="1" ht="25">
      <c r="A251" s="344">
        <v>2</v>
      </c>
      <c r="B251" s="345">
        <v>2102004</v>
      </c>
      <c r="C251" s="346" t="s">
        <v>163</v>
      </c>
      <c r="D251" s="346" t="s">
        <v>1011</v>
      </c>
      <c r="E251" s="346" t="s">
        <v>1016</v>
      </c>
      <c r="F251" s="347" t="s">
        <v>1020</v>
      </c>
    </row>
    <row r="252" spans="1:6" s="343" customFormat="1" ht="37.5">
      <c r="A252" s="344">
        <v>2</v>
      </c>
      <c r="B252" s="345">
        <v>2102005</v>
      </c>
      <c r="C252" s="346" t="s">
        <v>163</v>
      </c>
      <c r="D252" s="346" t="s">
        <v>1011</v>
      </c>
      <c r="E252" s="346" t="s">
        <v>1016</v>
      </c>
      <c r="F252" s="347" t="s">
        <v>1021</v>
      </c>
    </row>
    <row r="253" spans="1:6" s="343" customFormat="1" ht="25">
      <c r="A253" s="344">
        <v>2</v>
      </c>
      <c r="B253" s="345">
        <v>2104001</v>
      </c>
      <c r="C253" s="346" t="s">
        <v>163</v>
      </c>
      <c r="D253" s="346" t="s">
        <v>1011</v>
      </c>
      <c r="E253" s="346" t="s">
        <v>1022</v>
      </c>
      <c r="F253" s="347" t="s">
        <v>1023</v>
      </c>
    </row>
    <row r="254" spans="1:6" s="343" customFormat="1" ht="25">
      <c r="A254" s="344">
        <v>2</v>
      </c>
      <c r="B254" s="345">
        <v>2104002</v>
      </c>
      <c r="C254" s="346" t="s">
        <v>163</v>
      </c>
      <c r="D254" s="346" t="s">
        <v>1011</v>
      </c>
      <c r="E254" s="346" t="s">
        <v>1022</v>
      </c>
      <c r="F254" s="347" t="s">
        <v>1024</v>
      </c>
    </row>
    <row r="255" spans="1:6" s="343" customFormat="1" ht="12.5">
      <c r="A255" s="344">
        <v>2</v>
      </c>
      <c r="B255" s="345">
        <v>2104003</v>
      </c>
      <c r="C255" s="346" t="s">
        <v>163</v>
      </c>
      <c r="D255" s="346" t="s">
        <v>1011</v>
      </c>
      <c r="E255" s="346" t="s">
        <v>1022</v>
      </c>
      <c r="F255" s="347" t="s">
        <v>1025</v>
      </c>
    </row>
    <row r="256" spans="1:6" s="343" customFormat="1" ht="25">
      <c r="A256" s="344">
        <v>2</v>
      </c>
      <c r="B256" s="345">
        <v>2105101</v>
      </c>
      <c r="C256" s="346" t="s">
        <v>163</v>
      </c>
      <c r="D256" s="346" t="s">
        <v>1011</v>
      </c>
      <c r="E256" s="346" t="s">
        <v>1026</v>
      </c>
      <c r="F256" s="347" t="s">
        <v>1027</v>
      </c>
    </row>
    <row r="257" spans="1:6" s="343" customFormat="1" ht="37.5">
      <c r="A257" s="344">
        <v>2</v>
      </c>
      <c r="B257" s="345">
        <v>2105201</v>
      </c>
      <c r="C257" s="346" t="s">
        <v>163</v>
      </c>
      <c r="D257" s="346" t="s">
        <v>1011</v>
      </c>
      <c r="E257" s="346" t="s">
        <v>1026</v>
      </c>
      <c r="F257" s="347" t="s">
        <v>1028</v>
      </c>
    </row>
    <row r="258" spans="1:6" s="343" customFormat="1" ht="25">
      <c r="A258" s="344">
        <v>2</v>
      </c>
      <c r="B258" s="345">
        <v>2105202</v>
      </c>
      <c r="C258" s="346" t="s">
        <v>163</v>
      </c>
      <c r="D258" s="346" t="s">
        <v>1011</v>
      </c>
      <c r="E258" s="346" t="s">
        <v>1026</v>
      </c>
      <c r="F258" s="347" t="s">
        <v>1029</v>
      </c>
    </row>
    <row r="259" spans="1:6" s="343" customFormat="1" ht="25">
      <c r="A259" s="344">
        <v>2</v>
      </c>
      <c r="B259" s="345">
        <v>2108101</v>
      </c>
      <c r="C259" s="346" t="s">
        <v>163</v>
      </c>
      <c r="D259" s="346" t="s">
        <v>1011</v>
      </c>
      <c r="E259" s="346" t="s">
        <v>1030</v>
      </c>
      <c r="F259" s="347" t="s">
        <v>1031</v>
      </c>
    </row>
    <row r="260" spans="1:6" s="343" customFormat="1" ht="25">
      <c r="A260" s="344">
        <v>2</v>
      </c>
      <c r="B260" s="345">
        <v>2108102</v>
      </c>
      <c r="C260" s="346" t="s">
        <v>163</v>
      </c>
      <c r="D260" s="346" t="s">
        <v>1011</v>
      </c>
      <c r="E260" s="346" t="s">
        <v>1030</v>
      </c>
      <c r="F260" s="347" t="s">
        <v>1032</v>
      </c>
    </row>
    <row r="261" spans="1:6" s="343" customFormat="1" ht="25">
      <c r="A261" s="344">
        <v>2</v>
      </c>
      <c r="B261" s="345">
        <v>2108901</v>
      </c>
      <c r="C261" s="346" t="s">
        <v>163</v>
      </c>
      <c r="D261" s="346" t="s">
        <v>1011</v>
      </c>
      <c r="E261" s="346" t="s">
        <v>1030</v>
      </c>
      <c r="F261" s="347" t="s">
        <v>1033</v>
      </c>
    </row>
    <row r="262" spans="1:6" s="343" customFormat="1" ht="25">
      <c r="A262" s="344">
        <v>2</v>
      </c>
      <c r="B262" s="345">
        <v>2108902</v>
      </c>
      <c r="C262" s="346" t="s">
        <v>163</v>
      </c>
      <c r="D262" s="346" t="s">
        <v>1011</v>
      </c>
      <c r="E262" s="346" t="s">
        <v>1030</v>
      </c>
      <c r="F262" s="347" t="s">
        <v>1034</v>
      </c>
    </row>
    <row r="263" spans="1:6" s="343" customFormat="1" ht="37.5">
      <c r="A263" s="344">
        <v>2</v>
      </c>
      <c r="B263" s="345">
        <v>2108903</v>
      </c>
      <c r="C263" s="346" t="s">
        <v>163</v>
      </c>
      <c r="D263" s="346" t="s">
        <v>1011</v>
      </c>
      <c r="E263" s="346" t="s">
        <v>1030</v>
      </c>
      <c r="F263" s="347" t="s">
        <v>1035</v>
      </c>
    </row>
    <row r="264" spans="1:6" s="343" customFormat="1" ht="25">
      <c r="A264" s="344">
        <v>2</v>
      </c>
      <c r="B264" s="345">
        <v>2131301</v>
      </c>
      <c r="C264" s="346" t="s">
        <v>163</v>
      </c>
      <c r="D264" s="346" t="s">
        <v>649</v>
      </c>
      <c r="E264" s="346" t="s">
        <v>650</v>
      </c>
      <c r="F264" s="347" t="s">
        <v>1036</v>
      </c>
    </row>
    <row r="265" spans="1:6" s="343" customFormat="1" ht="37.5">
      <c r="A265" s="344">
        <v>2</v>
      </c>
      <c r="B265" s="345">
        <v>2139101</v>
      </c>
      <c r="C265" s="346" t="s">
        <v>163</v>
      </c>
      <c r="D265" s="346" t="s">
        <v>649</v>
      </c>
      <c r="E265" s="346" t="s">
        <v>653</v>
      </c>
      <c r="F265" s="347" t="s">
        <v>1037</v>
      </c>
    </row>
    <row r="266" spans="1:6" s="343" customFormat="1" ht="50">
      <c r="A266" s="344">
        <v>2</v>
      </c>
      <c r="B266" s="345">
        <v>2139102</v>
      </c>
      <c r="C266" s="346" t="s">
        <v>163</v>
      </c>
      <c r="D266" s="346" t="s">
        <v>649</v>
      </c>
      <c r="E266" s="346" t="s">
        <v>653</v>
      </c>
      <c r="F266" s="347" t="s">
        <v>1038</v>
      </c>
    </row>
    <row r="267" spans="1:6" s="343" customFormat="1" ht="25">
      <c r="A267" s="344">
        <v>2</v>
      </c>
      <c r="B267" s="345">
        <v>2139201</v>
      </c>
      <c r="C267" s="346" t="s">
        <v>163</v>
      </c>
      <c r="D267" s="346" t="s">
        <v>649</v>
      </c>
      <c r="E267" s="346" t="s">
        <v>653</v>
      </c>
      <c r="F267" s="347" t="s">
        <v>1039</v>
      </c>
    </row>
    <row r="268" spans="1:6" s="343" customFormat="1" ht="25">
      <c r="A268" s="344">
        <v>2</v>
      </c>
      <c r="B268" s="345">
        <v>2139202</v>
      </c>
      <c r="C268" s="346" t="s">
        <v>163</v>
      </c>
      <c r="D268" s="346" t="s">
        <v>649</v>
      </c>
      <c r="E268" s="346" t="s">
        <v>653</v>
      </c>
      <c r="F268" s="347" t="s">
        <v>1040</v>
      </c>
    </row>
    <row r="269" spans="1:6" s="343" customFormat="1" ht="25">
      <c r="A269" s="344">
        <v>2</v>
      </c>
      <c r="B269" s="345">
        <v>2139203</v>
      </c>
      <c r="C269" s="346" t="s">
        <v>163</v>
      </c>
      <c r="D269" s="346" t="s">
        <v>649</v>
      </c>
      <c r="E269" s="346" t="s">
        <v>653</v>
      </c>
      <c r="F269" s="347" t="s">
        <v>1041</v>
      </c>
    </row>
    <row r="270" spans="1:6" s="343" customFormat="1" ht="62.5">
      <c r="A270" s="344">
        <v>2</v>
      </c>
      <c r="B270" s="345">
        <v>2139301</v>
      </c>
      <c r="C270" s="346" t="s">
        <v>163</v>
      </c>
      <c r="D270" s="346" t="s">
        <v>649</v>
      </c>
      <c r="E270" s="346" t="s">
        <v>653</v>
      </c>
      <c r="F270" s="347" t="s">
        <v>1042</v>
      </c>
    </row>
    <row r="271" spans="1:6" s="343" customFormat="1" ht="37.5">
      <c r="A271" s="344">
        <v>2</v>
      </c>
      <c r="B271" s="345">
        <v>2139901</v>
      </c>
      <c r="C271" s="346" t="s">
        <v>163</v>
      </c>
      <c r="D271" s="346" t="s">
        <v>649</v>
      </c>
      <c r="E271" s="346" t="s">
        <v>653</v>
      </c>
      <c r="F271" s="347" t="s">
        <v>1043</v>
      </c>
    </row>
    <row r="272" spans="1:6" s="343" customFormat="1" ht="25">
      <c r="A272" s="344">
        <v>2</v>
      </c>
      <c r="B272" s="345">
        <v>2139902</v>
      </c>
      <c r="C272" s="346" t="s">
        <v>163</v>
      </c>
      <c r="D272" s="346" t="s">
        <v>649</v>
      </c>
      <c r="E272" s="346" t="s">
        <v>653</v>
      </c>
      <c r="F272" s="347" t="s">
        <v>1044</v>
      </c>
    </row>
    <row r="273" spans="1:6" s="343" customFormat="1" ht="37.5">
      <c r="A273" s="344">
        <v>2</v>
      </c>
      <c r="B273" s="345">
        <v>2141001</v>
      </c>
      <c r="C273" s="346" t="s">
        <v>163</v>
      </c>
      <c r="D273" s="346" t="s">
        <v>655</v>
      </c>
      <c r="E273" s="346" t="s">
        <v>656</v>
      </c>
      <c r="F273" s="347" t="s">
        <v>1045</v>
      </c>
    </row>
    <row r="274" spans="1:6" s="343" customFormat="1" ht="37.5">
      <c r="A274" s="344">
        <v>2</v>
      </c>
      <c r="B274" s="345">
        <v>2141002</v>
      </c>
      <c r="C274" s="346" t="s">
        <v>163</v>
      </c>
      <c r="D274" s="346" t="s">
        <v>655</v>
      </c>
      <c r="E274" s="346" t="s">
        <v>656</v>
      </c>
      <c r="F274" s="347" t="s">
        <v>1046</v>
      </c>
    </row>
    <row r="275" spans="1:6" s="343" customFormat="1" ht="37.5">
      <c r="A275" s="344">
        <v>2</v>
      </c>
      <c r="B275" s="345">
        <v>2141003</v>
      </c>
      <c r="C275" s="346" t="s">
        <v>163</v>
      </c>
      <c r="D275" s="346" t="s">
        <v>655</v>
      </c>
      <c r="E275" s="346" t="s">
        <v>656</v>
      </c>
      <c r="F275" s="347" t="s">
        <v>1047</v>
      </c>
    </row>
    <row r="276" spans="1:6" s="343" customFormat="1" ht="50">
      <c r="A276" s="344">
        <v>2</v>
      </c>
      <c r="B276" s="345">
        <v>2141004</v>
      </c>
      <c r="C276" s="346" t="s">
        <v>163</v>
      </c>
      <c r="D276" s="346" t="s">
        <v>655</v>
      </c>
      <c r="E276" s="346" t="s">
        <v>656</v>
      </c>
      <c r="F276" s="347" t="s">
        <v>1048</v>
      </c>
    </row>
    <row r="277" spans="1:6" s="343" customFormat="1" ht="62.5">
      <c r="A277" s="344">
        <v>2</v>
      </c>
      <c r="B277" s="345">
        <v>2142001</v>
      </c>
      <c r="C277" s="346" t="s">
        <v>163</v>
      </c>
      <c r="D277" s="346" t="s">
        <v>655</v>
      </c>
      <c r="E277" s="346" t="s">
        <v>1049</v>
      </c>
      <c r="F277" s="347" t="s">
        <v>1050</v>
      </c>
    </row>
    <row r="278" spans="1:6" s="343" customFormat="1" ht="25">
      <c r="A278" s="344">
        <v>2</v>
      </c>
      <c r="B278" s="345">
        <v>2143001</v>
      </c>
      <c r="C278" s="346" t="s">
        <v>163</v>
      </c>
      <c r="D278" s="346" t="s">
        <v>655</v>
      </c>
      <c r="E278" s="346" t="s">
        <v>1051</v>
      </c>
      <c r="F278" s="347" t="s">
        <v>1052</v>
      </c>
    </row>
    <row r="279" spans="1:6" s="343" customFormat="1" ht="75">
      <c r="A279" s="344">
        <v>2</v>
      </c>
      <c r="B279" s="345">
        <v>2151201</v>
      </c>
      <c r="C279" s="346" t="s">
        <v>163</v>
      </c>
      <c r="D279" s="346" t="s">
        <v>1053</v>
      </c>
      <c r="E279" s="346" t="s">
        <v>1054</v>
      </c>
      <c r="F279" s="347" t="s">
        <v>1055</v>
      </c>
    </row>
    <row r="280" spans="1:6" s="343" customFormat="1" ht="75">
      <c r="A280" s="344">
        <v>2</v>
      </c>
      <c r="B280" s="345">
        <v>2152101</v>
      </c>
      <c r="C280" s="346" t="s">
        <v>163</v>
      </c>
      <c r="D280" s="346" t="s">
        <v>1053</v>
      </c>
      <c r="E280" s="346" t="s">
        <v>1056</v>
      </c>
      <c r="F280" s="347" t="s">
        <v>1057</v>
      </c>
    </row>
    <row r="281" spans="1:6" s="343" customFormat="1" ht="75">
      <c r="A281" s="344">
        <v>2</v>
      </c>
      <c r="B281" s="345">
        <v>2152201</v>
      </c>
      <c r="C281" s="346" t="s">
        <v>163</v>
      </c>
      <c r="D281" s="346" t="s">
        <v>1053</v>
      </c>
      <c r="E281" s="346" t="s">
        <v>1056</v>
      </c>
      <c r="F281" s="347" t="s">
        <v>1058</v>
      </c>
    </row>
    <row r="282" spans="1:6" s="343" customFormat="1" ht="50">
      <c r="A282" s="344">
        <v>2</v>
      </c>
      <c r="B282" s="345">
        <v>2169001</v>
      </c>
      <c r="C282" s="346" t="s">
        <v>163</v>
      </c>
      <c r="D282" s="346" t="s">
        <v>1059</v>
      </c>
      <c r="E282" s="346" t="s">
        <v>1060</v>
      </c>
      <c r="F282" s="347" t="s">
        <v>1061</v>
      </c>
    </row>
    <row r="283" spans="1:6" s="343" customFormat="1" ht="25">
      <c r="A283" s="344">
        <v>2</v>
      </c>
      <c r="B283" s="345">
        <v>2170201</v>
      </c>
      <c r="C283" s="346" t="s">
        <v>163</v>
      </c>
      <c r="D283" s="346" t="s">
        <v>1062</v>
      </c>
      <c r="E283" s="346" t="s">
        <v>1062</v>
      </c>
      <c r="F283" s="347" t="s">
        <v>1063</v>
      </c>
    </row>
    <row r="284" spans="1:6" s="343" customFormat="1" ht="75">
      <c r="A284" s="344">
        <v>2</v>
      </c>
      <c r="B284" s="345">
        <v>2170901</v>
      </c>
      <c r="C284" s="346" t="s">
        <v>163</v>
      </c>
      <c r="D284" s="346" t="s">
        <v>1062</v>
      </c>
      <c r="E284" s="346" t="s">
        <v>1062</v>
      </c>
      <c r="F284" s="347" t="s">
        <v>1064</v>
      </c>
    </row>
    <row r="285" spans="1:6" s="343" customFormat="1" ht="87.5">
      <c r="A285" s="344">
        <v>2</v>
      </c>
      <c r="B285" s="345">
        <v>2170902</v>
      </c>
      <c r="C285" s="346" t="s">
        <v>163</v>
      </c>
      <c r="D285" s="346" t="s">
        <v>1062</v>
      </c>
      <c r="E285" s="346" t="s">
        <v>1062</v>
      </c>
      <c r="F285" s="347" t="s">
        <v>1065</v>
      </c>
    </row>
    <row r="286" spans="1:6" s="343" customFormat="1" ht="37.5">
      <c r="A286" s="344">
        <v>2</v>
      </c>
      <c r="B286" s="345">
        <v>2181101</v>
      </c>
      <c r="C286" s="346" t="s">
        <v>163</v>
      </c>
      <c r="D286" s="346" t="s">
        <v>1066</v>
      </c>
      <c r="E286" s="346" t="s">
        <v>1067</v>
      </c>
      <c r="F286" s="347" t="s">
        <v>1068</v>
      </c>
    </row>
    <row r="287" spans="1:6" s="343" customFormat="1" ht="87.5">
      <c r="A287" s="344">
        <v>2</v>
      </c>
      <c r="B287" s="345">
        <v>2181201</v>
      </c>
      <c r="C287" s="346" t="s">
        <v>163</v>
      </c>
      <c r="D287" s="346" t="s">
        <v>1066</v>
      </c>
      <c r="E287" s="346" t="s">
        <v>1067</v>
      </c>
      <c r="F287" s="347" t="s">
        <v>1069</v>
      </c>
    </row>
    <row r="288" spans="1:6" s="343" customFormat="1" ht="50">
      <c r="A288" s="344">
        <v>2</v>
      </c>
      <c r="B288" s="345">
        <v>2182001</v>
      </c>
      <c r="C288" s="346" t="s">
        <v>163</v>
      </c>
      <c r="D288" s="346" t="s">
        <v>1066</v>
      </c>
      <c r="E288" s="346" t="s">
        <v>1070</v>
      </c>
      <c r="F288" s="347" t="s">
        <v>1071</v>
      </c>
    </row>
    <row r="289" spans="1:6" s="343" customFormat="1" ht="37.5">
      <c r="A289" s="344">
        <v>2</v>
      </c>
      <c r="B289" s="345">
        <v>2201301</v>
      </c>
      <c r="C289" s="346" t="s">
        <v>163</v>
      </c>
      <c r="D289" s="346" t="s">
        <v>1072</v>
      </c>
      <c r="E289" s="346" t="s">
        <v>1073</v>
      </c>
      <c r="F289" s="347" t="s">
        <v>1074</v>
      </c>
    </row>
    <row r="290" spans="1:6" s="343" customFormat="1" ht="37.5">
      <c r="A290" s="344">
        <v>2</v>
      </c>
      <c r="B290" s="345">
        <v>2202301</v>
      </c>
      <c r="C290" s="346" t="s">
        <v>163</v>
      </c>
      <c r="D290" s="346" t="s">
        <v>1072</v>
      </c>
      <c r="E290" s="346" t="s">
        <v>1075</v>
      </c>
      <c r="F290" s="347" t="s">
        <v>1076</v>
      </c>
    </row>
    <row r="291" spans="1:6" s="343" customFormat="1" ht="25">
      <c r="A291" s="344">
        <v>2</v>
      </c>
      <c r="B291" s="345">
        <v>2202302</v>
      </c>
      <c r="C291" s="346" t="s">
        <v>163</v>
      </c>
      <c r="D291" s="346" t="s">
        <v>1072</v>
      </c>
      <c r="E291" s="346" t="s">
        <v>1075</v>
      </c>
      <c r="F291" s="347" t="s">
        <v>1077</v>
      </c>
    </row>
    <row r="292" spans="1:6" s="343" customFormat="1" ht="25">
      <c r="A292" s="344">
        <v>2</v>
      </c>
      <c r="B292" s="345">
        <v>2202901</v>
      </c>
      <c r="C292" s="346" t="s">
        <v>163</v>
      </c>
      <c r="D292" s="346" t="s">
        <v>1072</v>
      </c>
      <c r="E292" s="346" t="s">
        <v>1075</v>
      </c>
      <c r="F292" s="347" t="s">
        <v>1078</v>
      </c>
    </row>
    <row r="293" spans="1:6" s="343" customFormat="1" ht="25">
      <c r="A293" s="344">
        <v>2</v>
      </c>
      <c r="B293" s="345">
        <v>2202902</v>
      </c>
      <c r="C293" s="346" t="s">
        <v>163</v>
      </c>
      <c r="D293" s="346" t="s">
        <v>1072</v>
      </c>
      <c r="E293" s="346" t="s">
        <v>1075</v>
      </c>
      <c r="F293" s="347" t="s">
        <v>1079</v>
      </c>
    </row>
    <row r="294" spans="1:6" s="343" customFormat="1" ht="25">
      <c r="A294" s="344">
        <v>2</v>
      </c>
      <c r="B294" s="345">
        <v>2221901</v>
      </c>
      <c r="C294" s="346" t="s">
        <v>163</v>
      </c>
      <c r="D294" s="346" t="s">
        <v>1080</v>
      </c>
      <c r="E294" s="346" t="s">
        <v>1081</v>
      </c>
      <c r="F294" s="347" t="s">
        <v>1082</v>
      </c>
    </row>
    <row r="295" spans="1:6" s="343" customFormat="1" ht="25">
      <c r="A295" s="344">
        <v>2</v>
      </c>
      <c r="B295" s="345">
        <v>2259901</v>
      </c>
      <c r="C295" s="346" t="s">
        <v>163</v>
      </c>
      <c r="D295" s="346" t="s">
        <v>1083</v>
      </c>
      <c r="E295" s="346" t="s">
        <v>1084</v>
      </c>
      <c r="F295" s="347" t="s">
        <v>1085</v>
      </c>
    </row>
    <row r="296" spans="1:6" s="343" customFormat="1" ht="62.5">
      <c r="A296" s="344">
        <v>2</v>
      </c>
      <c r="B296" s="345">
        <v>2267001</v>
      </c>
      <c r="C296" s="346" t="s">
        <v>163</v>
      </c>
      <c r="D296" s="346" t="s">
        <v>1086</v>
      </c>
      <c r="E296" s="346" t="s">
        <v>1087</v>
      </c>
      <c r="F296" s="347" t="s">
        <v>1088</v>
      </c>
    </row>
    <row r="297" spans="1:6" s="343" customFormat="1" ht="50">
      <c r="A297" s="344">
        <v>2</v>
      </c>
      <c r="B297" s="345">
        <v>2268001</v>
      </c>
      <c r="C297" s="346" t="s">
        <v>163</v>
      </c>
      <c r="D297" s="346" t="s">
        <v>1086</v>
      </c>
      <c r="E297" s="346" t="s">
        <v>1089</v>
      </c>
      <c r="F297" s="347" t="s">
        <v>1090</v>
      </c>
    </row>
    <row r="298" spans="1:6" s="343" customFormat="1" ht="25">
      <c r="A298" s="344">
        <v>2</v>
      </c>
      <c r="B298" s="345">
        <v>2311001</v>
      </c>
      <c r="C298" s="346" t="s">
        <v>163</v>
      </c>
      <c r="D298" s="346" t="s">
        <v>1091</v>
      </c>
      <c r="E298" s="346" t="s">
        <v>1092</v>
      </c>
      <c r="F298" s="347" t="s">
        <v>1093</v>
      </c>
    </row>
    <row r="299" spans="1:6" s="343" customFormat="1" ht="25">
      <c r="A299" s="344">
        <v>2</v>
      </c>
      <c r="B299" s="345">
        <v>2311002</v>
      </c>
      <c r="C299" s="346" t="s">
        <v>163</v>
      </c>
      <c r="D299" s="346" t="s">
        <v>1091</v>
      </c>
      <c r="E299" s="346" t="s">
        <v>1092</v>
      </c>
      <c r="F299" s="347" t="s">
        <v>1094</v>
      </c>
    </row>
    <row r="300" spans="1:6" s="343" customFormat="1" ht="25">
      <c r="A300" s="344">
        <v>2</v>
      </c>
      <c r="B300" s="345">
        <v>2322001</v>
      </c>
      <c r="C300" s="346" t="s">
        <v>163</v>
      </c>
      <c r="D300" s="346" t="s">
        <v>1095</v>
      </c>
      <c r="E300" s="346" t="s">
        <v>1096</v>
      </c>
      <c r="F300" s="347" t="s">
        <v>1097</v>
      </c>
    </row>
    <row r="301" spans="1:6" s="343" customFormat="1" ht="25">
      <c r="A301" s="344">
        <v>2</v>
      </c>
      <c r="B301" s="345">
        <v>2322002</v>
      </c>
      <c r="C301" s="346" t="s">
        <v>163</v>
      </c>
      <c r="D301" s="346" t="s">
        <v>1095</v>
      </c>
      <c r="E301" s="346" t="s">
        <v>1096</v>
      </c>
      <c r="F301" s="347" t="s">
        <v>1098</v>
      </c>
    </row>
    <row r="302" spans="1:6" s="343" customFormat="1" ht="87.5">
      <c r="A302" s="344">
        <v>2</v>
      </c>
      <c r="B302" s="345">
        <v>2323001</v>
      </c>
      <c r="C302" s="346" t="s">
        <v>163</v>
      </c>
      <c r="D302" s="346" t="s">
        <v>1095</v>
      </c>
      <c r="E302" s="346" t="s">
        <v>1099</v>
      </c>
      <c r="F302" s="347" t="s">
        <v>1100</v>
      </c>
    </row>
    <row r="303" spans="1:6" s="343" customFormat="1" ht="50">
      <c r="A303" s="344">
        <v>2</v>
      </c>
      <c r="B303" s="345">
        <v>2323002</v>
      </c>
      <c r="C303" s="346" t="s">
        <v>163</v>
      </c>
      <c r="D303" s="346" t="s">
        <v>1095</v>
      </c>
      <c r="E303" s="346" t="s">
        <v>1099</v>
      </c>
      <c r="F303" s="347" t="s">
        <v>1101</v>
      </c>
    </row>
    <row r="304" spans="1:6" s="343" customFormat="1" ht="112.5">
      <c r="A304" s="344">
        <v>2</v>
      </c>
      <c r="B304" s="345">
        <v>2323003</v>
      </c>
      <c r="C304" s="346" t="s">
        <v>163</v>
      </c>
      <c r="D304" s="346" t="s">
        <v>1095</v>
      </c>
      <c r="E304" s="346" t="s">
        <v>1099</v>
      </c>
      <c r="F304" s="347" t="s">
        <v>1102</v>
      </c>
    </row>
    <row r="305" spans="1:6" s="343" customFormat="1" ht="37.5">
      <c r="A305" s="344">
        <v>2</v>
      </c>
      <c r="B305" s="345">
        <v>2323004</v>
      </c>
      <c r="C305" s="346" t="s">
        <v>163</v>
      </c>
      <c r="D305" s="346" t="s">
        <v>1095</v>
      </c>
      <c r="E305" s="346" t="s">
        <v>1099</v>
      </c>
      <c r="F305" s="347" t="s">
        <v>1103</v>
      </c>
    </row>
    <row r="306" spans="1:6" s="343" customFormat="1" ht="100">
      <c r="A306" s="344">
        <v>2</v>
      </c>
      <c r="B306" s="345">
        <v>2329001</v>
      </c>
      <c r="C306" s="346" t="s">
        <v>163</v>
      </c>
      <c r="D306" s="346" t="s">
        <v>1095</v>
      </c>
      <c r="E306" s="346" t="s">
        <v>1104</v>
      </c>
      <c r="F306" s="347" t="s">
        <v>1105</v>
      </c>
    </row>
    <row r="307" spans="1:6" s="343" customFormat="1" ht="25">
      <c r="A307" s="344">
        <v>2</v>
      </c>
      <c r="B307" s="345">
        <v>2331101</v>
      </c>
      <c r="C307" s="346" t="s">
        <v>163</v>
      </c>
      <c r="D307" s="346" t="s">
        <v>1106</v>
      </c>
      <c r="E307" s="346" t="s">
        <v>1107</v>
      </c>
      <c r="F307" s="347" t="s">
        <v>1108</v>
      </c>
    </row>
    <row r="308" spans="1:6" s="343" customFormat="1" ht="25">
      <c r="A308" s="344">
        <v>2</v>
      </c>
      <c r="B308" s="345">
        <v>2331201</v>
      </c>
      <c r="C308" s="346" t="s">
        <v>163</v>
      </c>
      <c r="D308" s="346" t="s">
        <v>1106</v>
      </c>
      <c r="E308" s="346" t="s">
        <v>1107</v>
      </c>
      <c r="F308" s="347" t="s">
        <v>1109</v>
      </c>
    </row>
    <row r="309" spans="1:6" s="343" customFormat="1" ht="75">
      <c r="A309" s="344">
        <v>2</v>
      </c>
      <c r="B309" s="345">
        <v>2331301</v>
      </c>
      <c r="C309" s="346" t="s">
        <v>163</v>
      </c>
      <c r="D309" s="346" t="s">
        <v>1106</v>
      </c>
      <c r="E309" s="346" t="s">
        <v>1107</v>
      </c>
      <c r="F309" s="347" t="s">
        <v>1110</v>
      </c>
    </row>
    <row r="310" spans="1:6" s="343" customFormat="1" ht="112.5">
      <c r="A310" s="344">
        <v>2</v>
      </c>
      <c r="B310" s="345">
        <v>2331901</v>
      </c>
      <c r="C310" s="346" t="s">
        <v>163</v>
      </c>
      <c r="D310" s="346" t="s">
        <v>1106</v>
      </c>
      <c r="E310" s="346" t="s">
        <v>1107</v>
      </c>
      <c r="F310" s="347" t="s">
        <v>1111</v>
      </c>
    </row>
    <row r="311" spans="1:6" s="343" customFormat="1" ht="25">
      <c r="A311" s="344">
        <v>2</v>
      </c>
      <c r="B311" s="345">
        <v>2332001</v>
      </c>
      <c r="C311" s="346" t="s">
        <v>163</v>
      </c>
      <c r="D311" s="346" t="s">
        <v>1106</v>
      </c>
      <c r="E311" s="346" t="s">
        <v>1112</v>
      </c>
      <c r="F311" s="347" t="s">
        <v>1113</v>
      </c>
    </row>
    <row r="312" spans="1:6" s="343" customFormat="1" ht="37.5">
      <c r="A312" s="344">
        <v>2</v>
      </c>
      <c r="B312" s="345">
        <v>2433001</v>
      </c>
      <c r="C312" s="346" t="s">
        <v>1114</v>
      </c>
      <c r="D312" s="346" t="s">
        <v>1115</v>
      </c>
      <c r="E312" s="346" t="s">
        <v>1116</v>
      </c>
      <c r="F312" s="347" t="s">
        <v>1117</v>
      </c>
    </row>
    <row r="313" spans="1:6" s="343" customFormat="1" ht="75">
      <c r="A313" s="344">
        <v>2</v>
      </c>
      <c r="B313" s="345">
        <v>2451101</v>
      </c>
      <c r="C313" s="346" t="s">
        <v>658</v>
      </c>
      <c r="D313" s="346" t="s">
        <v>659</v>
      </c>
      <c r="E313" s="346" t="s">
        <v>1118</v>
      </c>
      <c r="F313" s="347" t="s">
        <v>1119</v>
      </c>
    </row>
    <row r="314" spans="1:6" s="343" customFormat="1" ht="100">
      <c r="A314" s="344">
        <v>2</v>
      </c>
      <c r="B314" s="345">
        <v>2451201</v>
      </c>
      <c r="C314" s="346" t="s">
        <v>658</v>
      </c>
      <c r="D314" s="346" t="s">
        <v>659</v>
      </c>
      <c r="E314" s="346" t="s">
        <v>1118</v>
      </c>
      <c r="F314" s="347" t="s">
        <v>1120</v>
      </c>
    </row>
    <row r="315" spans="1:6" s="343" customFormat="1" ht="37.5">
      <c r="A315" s="344">
        <v>2</v>
      </c>
      <c r="B315" s="345">
        <v>2461001</v>
      </c>
      <c r="C315" s="346" t="s">
        <v>658</v>
      </c>
      <c r="D315" s="346" t="s">
        <v>663</v>
      </c>
      <c r="E315" s="346" t="s">
        <v>664</v>
      </c>
      <c r="F315" s="347" t="s">
        <v>1121</v>
      </c>
    </row>
    <row r="316" spans="1:6" s="343" customFormat="1" ht="37.5">
      <c r="A316" s="344">
        <v>2</v>
      </c>
      <c r="B316" s="345">
        <v>2461002</v>
      </c>
      <c r="C316" s="346" t="s">
        <v>658</v>
      </c>
      <c r="D316" s="346" t="s">
        <v>663</v>
      </c>
      <c r="E316" s="346" t="s">
        <v>664</v>
      </c>
      <c r="F316" s="347" t="s">
        <v>1122</v>
      </c>
    </row>
    <row r="317" spans="1:6" s="343" customFormat="1" ht="37.5">
      <c r="A317" s="344">
        <v>2</v>
      </c>
      <c r="B317" s="345">
        <v>2462001</v>
      </c>
      <c r="C317" s="346" t="s">
        <v>658</v>
      </c>
      <c r="D317" s="346" t="s">
        <v>663</v>
      </c>
      <c r="E317" s="346" t="s">
        <v>667</v>
      </c>
      <c r="F317" s="347" t="s">
        <v>1123</v>
      </c>
    </row>
    <row r="318" spans="1:6" s="343" customFormat="1" ht="62.5">
      <c r="A318" s="344">
        <v>2</v>
      </c>
      <c r="B318" s="345">
        <v>2463201</v>
      </c>
      <c r="C318" s="346" t="s">
        <v>658</v>
      </c>
      <c r="D318" s="346" t="s">
        <v>663</v>
      </c>
      <c r="E318" s="346" t="s">
        <v>670</v>
      </c>
      <c r="F318" s="347" t="s">
        <v>1124</v>
      </c>
    </row>
    <row r="319" spans="1:6" s="343" customFormat="1" ht="50">
      <c r="A319" s="344">
        <v>2</v>
      </c>
      <c r="B319" s="345">
        <v>2465201</v>
      </c>
      <c r="C319" s="346" t="s">
        <v>658</v>
      </c>
      <c r="D319" s="346" t="s">
        <v>663</v>
      </c>
      <c r="E319" s="346" t="s">
        <v>683</v>
      </c>
      <c r="F319" s="347" t="s">
        <v>1125</v>
      </c>
    </row>
    <row r="320" spans="1:6" s="343" customFormat="1" ht="62.5">
      <c r="A320" s="344">
        <v>2</v>
      </c>
      <c r="B320" s="345">
        <v>2465301</v>
      </c>
      <c r="C320" s="346" t="s">
        <v>658</v>
      </c>
      <c r="D320" s="346" t="s">
        <v>663</v>
      </c>
      <c r="E320" s="346" t="s">
        <v>683</v>
      </c>
      <c r="F320" s="347" t="s">
        <v>1126</v>
      </c>
    </row>
    <row r="321" spans="1:6" s="343" customFormat="1" ht="37.5">
      <c r="A321" s="344">
        <v>2</v>
      </c>
      <c r="B321" s="345">
        <v>2465901</v>
      </c>
      <c r="C321" s="346" t="s">
        <v>658</v>
      </c>
      <c r="D321" s="346" t="s">
        <v>663</v>
      </c>
      <c r="E321" s="346" t="s">
        <v>683</v>
      </c>
      <c r="F321" s="347" t="s">
        <v>1127</v>
      </c>
    </row>
    <row r="322" spans="1:6" s="343" customFormat="1" ht="62.5">
      <c r="A322" s="344">
        <v>2</v>
      </c>
      <c r="B322" s="345">
        <v>2465902</v>
      </c>
      <c r="C322" s="346" t="s">
        <v>658</v>
      </c>
      <c r="D322" s="346" t="s">
        <v>663</v>
      </c>
      <c r="E322" s="346" t="s">
        <v>683</v>
      </c>
      <c r="F322" s="347" t="s">
        <v>1128</v>
      </c>
    </row>
    <row r="323" spans="1:6" s="343" customFormat="1" ht="75">
      <c r="A323" s="344">
        <v>2</v>
      </c>
      <c r="B323" s="345">
        <v>2465903</v>
      </c>
      <c r="C323" s="346" t="s">
        <v>658</v>
      </c>
      <c r="D323" s="346" t="s">
        <v>663</v>
      </c>
      <c r="E323" s="346" t="s">
        <v>683</v>
      </c>
      <c r="F323" s="347" t="s">
        <v>1129</v>
      </c>
    </row>
    <row r="324" spans="1:6" s="343" customFormat="1" ht="50">
      <c r="A324" s="344">
        <v>2</v>
      </c>
      <c r="B324" s="345">
        <v>2466201</v>
      </c>
      <c r="C324" s="346" t="s">
        <v>658</v>
      </c>
      <c r="D324" s="346" t="s">
        <v>663</v>
      </c>
      <c r="E324" s="346" t="s">
        <v>686</v>
      </c>
      <c r="F324" s="347" t="s">
        <v>1130</v>
      </c>
    </row>
    <row r="325" spans="1:6" s="343" customFormat="1" ht="50">
      <c r="A325" s="344">
        <v>2</v>
      </c>
      <c r="B325" s="345">
        <v>2466301</v>
      </c>
      <c r="C325" s="346" t="s">
        <v>658</v>
      </c>
      <c r="D325" s="346" t="s">
        <v>663</v>
      </c>
      <c r="E325" s="346" t="s">
        <v>686</v>
      </c>
      <c r="F325" s="347" t="s">
        <v>1131</v>
      </c>
    </row>
    <row r="326" spans="1:6" s="343" customFormat="1" ht="37.5">
      <c r="A326" s="344">
        <v>2</v>
      </c>
      <c r="B326" s="345">
        <v>2466901</v>
      </c>
      <c r="C326" s="346" t="s">
        <v>658</v>
      </c>
      <c r="D326" s="346" t="s">
        <v>663</v>
      </c>
      <c r="E326" s="346" t="s">
        <v>686</v>
      </c>
      <c r="F326" s="347" t="s">
        <v>1132</v>
      </c>
    </row>
    <row r="327" spans="1:6" s="343" customFormat="1" ht="100">
      <c r="A327" s="344">
        <v>2</v>
      </c>
      <c r="B327" s="345">
        <v>2471901</v>
      </c>
      <c r="C327" s="346" t="s">
        <v>658</v>
      </c>
      <c r="D327" s="346" t="s">
        <v>693</v>
      </c>
      <c r="E327" s="346" t="s">
        <v>694</v>
      </c>
      <c r="F327" s="347" t="s">
        <v>1133</v>
      </c>
    </row>
    <row r="328" spans="1:6" s="343" customFormat="1" ht="50">
      <c r="A328" s="344">
        <v>2</v>
      </c>
      <c r="B328" s="345">
        <v>2472101</v>
      </c>
      <c r="C328" s="346" t="s">
        <v>658</v>
      </c>
      <c r="D328" s="346" t="s">
        <v>693</v>
      </c>
      <c r="E328" s="346" t="s">
        <v>698</v>
      </c>
      <c r="F328" s="347" t="s">
        <v>1134</v>
      </c>
    </row>
    <row r="329" spans="1:6" s="343" customFormat="1" ht="50">
      <c r="A329" s="344">
        <v>2</v>
      </c>
      <c r="B329" s="345">
        <v>2472301</v>
      </c>
      <c r="C329" s="346" t="s">
        <v>658</v>
      </c>
      <c r="D329" s="346" t="s">
        <v>693</v>
      </c>
      <c r="E329" s="346" t="s">
        <v>698</v>
      </c>
      <c r="F329" s="347" t="s">
        <v>1135</v>
      </c>
    </row>
    <row r="330" spans="1:6" s="343" customFormat="1" ht="50">
      <c r="A330" s="344">
        <v>2</v>
      </c>
      <c r="B330" s="345">
        <v>2475201</v>
      </c>
      <c r="C330" s="346" t="s">
        <v>658</v>
      </c>
      <c r="D330" s="346" t="s">
        <v>693</v>
      </c>
      <c r="E330" s="346" t="s">
        <v>710</v>
      </c>
      <c r="F330" s="347" t="s">
        <v>1136</v>
      </c>
    </row>
    <row r="331" spans="1:6" s="343" customFormat="1" ht="50">
      <c r="A331" s="344">
        <v>2</v>
      </c>
      <c r="B331" s="345">
        <v>2477401</v>
      </c>
      <c r="C331" s="346" t="s">
        <v>658</v>
      </c>
      <c r="D331" s="346" t="s">
        <v>693</v>
      </c>
      <c r="E331" s="346" t="s">
        <v>723</v>
      </c>
      <c r="F331" s="347" t="s">
        <v>1137</v>
      </c>
    </row>
    <row r="332" spans="1:6" s="343" customFormat="1" ht="37.5">
      <c r="A332" s="344">
        <v>2</v>
      </c>
      <c r="B332" s="345">
        <v>2521001</v>
      </c>
      <c r="C332" s="346" t="s">
        <v>1138</v>
      </c>
      <c r="D332" s="346" t="s">
        <v>1139</v>
      </c>
      <c r="E332" s="346" t="s">
        <v>1140</v>
      </c>
      <c r="F332" s="347" t="s">
        <v>1141</v>
      </c>
    </row>
    <row r="333" spans="1:6" s="343" customFormat="1" ht="25">
      <c r="A333" s="344">
        <v>2</v>
      </c>
      <c r="B333" s="345">
        <v>2522101</v>
      </c>
      <c r="C333" s="346" t="s">
        <v>1138</v>
      </c>
      <c r="D333" s="346" t="s">
        <v>1139</v>
      </c>
      <c r="E333" s="346" t="s">
        <v>1142</v>
      </c>
      <c r="F333" s="347" t="s">
        <v>1143</v>
      </c>
    </row>
    <row r="334" spans="1:6" s="343" customFormat="1" ht="50">
      <c r="A334" s="344">
        <v>2</v>
      </c>
      <c r="B334" s="345">
        <v>2551101</v>
      </c>
      <c r="C334" s="346" t="s">
        <v>738</v>
      </c>
      <c r="D334" s="346" t="s">
        <v>1144</v>
      </c>
      <c r="E334" s="346" t="s">
        <v>1145</v>
      </c>
      <c r="F334" s="347" t="s">
        <v>1146</v>
      </c>
    </row>
    <row r="335" spans="1:6" s="343" customFormat="1" ht="62.5">
      <c r="A335" s="344">
        <v>2</v>
      </c>
      <c r="B335" s="345">
        <v>2551201</v>
      </c>
      <c r="C335" s="346" t="s">
        <v>738</v>
      </c>
      <c r="D335" s="346" t="s">
        <v>1144</v>
      </c>
      <c r="E335" s="346" t="s">
        <v>1145</v>
      </c>
      <c r="F335" s="347" t="s">
        <v>1147</v>
      </c>
    </row>
    <row r="336" spans="1:6" s="343" customFormat="1" ht="37.5">
      <c r="A336" s="344">
        <v>2</v>
      </c>
      <c r="B336" s="345">
        <v>2551301</v>
      </c>
      <c r="C336" s="346" t="s">
        <v>738</v>
      </c>
      <c r="D336" s="346" t="s">
        <v>1144</v>
      </c>
      <c r="E336" s="346" t="s">
        <v>1145</v>
      </c>
      <c r="F336" s="347" t="s">
        <v>1148</v>
      </c>
    </row>
    <row r="337" spans="1:6" s="343" customFormat="1" ht="37.5">
      <c r="A337" s="344">
        <v>2</v>
      </c>
      <c r="B337" s="345">
        <v>2551401</v>
      </c>
      <c r="C337" s="346" t="s">
        <v>738</v>
      </c>
      <c r="D337" s="346" t="s">
        <v>1144</v>
      </c>
      <c r="E337" s="346" t="s">
        <v>1145</v>
      </c>
      <c r="F337" s="347" t="s">
        <v>1149</v>
      </c>
    </row>
    <row r="338" spans="1:6" s="343" customFormat="1" ht="37.5">
      <c r="A338" s="344">
        <v>2</v>
      </c>
      <c r="B338" s="345">
        <v>2551901</v>
      </c>
      <c r="C338" s="346" t="s">
        <v>738</v>
      </c>
      <c r="D338" s="346" t="s">
        <v>1144</v>
      </c>
      <c r="E338" s="346" t="s">
        <v>1145</v>
      </c>
      <c r="F338" s="347" t="s">
        <v>1150</v>
      </c>
    </row>
    <row r="339" spans="1:6" s="343" customFormat="1" ht="50">
      <c r="A339" s="344">
        <v>2</v>
      </c>
      <c r="B339" s="345">
        <v>2552001</v>
      </c>
      <c r="C339" s="346" t="s">
        <v>738</v>
      </c>
      <c r="D339" s="346" t="s">
        <v>1144</v>
      </c>
      <c r="E339" s="346" t="s">
        <v>1151</v>
      </c>
      <c r="F339" s="347" t="s">
        <v>1152</v>
      </c>
    </row>
    <row r="340" spans="1:6" s="343" customFormat="1" ht="37.5">
      <c r="A340" s="344">
        <v>2</v>
      </c>
      <c r="B340" s="345">
        <v>2553001</v>
      </c>
      <c r="C340" s="346" t="s">
        <v>738</v>
      </c>
      <c r="D340" s="346" t="s">
        <v>1144</v>
      </c>
      <c r="E340" s="346" t="s">
        <v>1153</v>
      </c>
      <c r="F340" s="347" t="s">
        <v>1154</v>
      </c>
    </row>
    <row r="341" spans="1:6" s="343" customFormat="1" ht="37.5">
      <c r="A341" s="344">
        <v>2</v>
      </c>
      <c r="B341" s="345">
        <v>2559001</v>
      </c>
      <c r="C341" s="346" t="s">
        <v>738</v>
      </c>
      <c r="D341" s="346" t="s">
        <v>1144</v>
      </c>
      <c r="E341" s="346" t="s">
        <v>1155</v>
      </c>
      <c r="F341" s="347" t="s">
        <v>1156</v>
      </c>
    </row>
    <row r="342" spans="1:6" s="343" customFormat="1" ht="37.5">
      <c r="A342" s="344">
        <v>2</v>
      </c>
      <c r="B342" s="345">
        <v>2561201</v>
      </c>
      <c r="C342" s="346" t="s">
        <v>738</v>
      </c>
      <c r="D342" s="346" t="s">
        <v>739</v>
      </c>
      <c r="E342" s="346" t="s">
        <v>740</v>
      </c>
      <c r="F342" s="347" t="s">
        <v>1157</v>
      </c>
    </row>
    <row r="343" spans="1:6" s="343" customFormat="1" ht="37.5">
      <c r="A343" s="344">
        <v>2</v>
      </c>
      <c r="B343" s="345">
        <v>2563001</v>
      </c>
      <c r="C343" s="346" t="s">
        <v>738</v>
      </c>
      <c r="D343" s="346" t="s">
        <v>739</v>
      </c>
      <c r="E343" s="346" t="s">
        <v>1158</v>
      </c>
      <c r="F343" s="347" t="s">
        <v>1159</v>
      </c>
    </row>
    <row r="344" spans="1:6" s="343" customFormat="1" ht="37.5">
      <c r="A344" s="344">
        <v>2</v>
      </c>
      <c r="B344" s="345">
        <v>2591101</v>
      </c>
      <c r="C344" s="346" t="s">
        <v>742</v>
      </c>
      <c r="D344" s="346" t="s">
        <v>1160</v>
      </c>
      <c r="E344" s="346" t="s">
        <v>1161</v>
      </c>
      <c r="F344" s="347" t="s">
        <v>1162</v>
      </c>
    </row>
    <row r="345" spans="1:6" s="343" customFormat="1" ht="62.5">
      <c r="A345" s="344">
        <v>2</v>
      </c>
      <c r="B345" s="345">
        <v>2591201</v>
      </c>
      <c r="C345" s="346" t="s">
        <v>742</v>
      </c>
      <c r="D345" s="346" t="s">
        <v>1160</v>
      </c>
      <c r="E345" s="346" t="s">
        <v>1161</v>
      </c>
      <c r="F345" s="347" t="s">
        <v>1163</v>
      </c>
    </row>
    <row r="346" spans="1:6" s="343" customFormat="1" ht="50">
      <c r="A346" s="344">
        <v>2</v>
      </c>
      <c r="B346" s="345">
        <v>2591202</v>
      </c>
      <c r="C346" s="346" t="s">
        <v>742</v>
      </c>
      <c r="D346" s="346" t="s">
        <v>1160</v>
      </c>
      <c r="E346" s="346" t="s">
        <v>1161</v>
      </c>
      <c r="F346" s="347" t="s">
        <v>1164</v>
      </c>
    </row>
    <row r="347" spans="1:6" s="343" customFormat="1" ht="75">
      <c r="A347" s="344">
        <v>2</v>
      </c>
      <c r="B347" s="345">
        <v>2591301</v>
      </c>
      <c r="C347" s="346" t="s">
        <v>742</v>
      </c>
      <c r="D347" s="346" t="s">
        <v>1160</v>
      </c>
      <c r="E347" s="346" t="s">
        <v>1161</v>
      </c>
      <c r="F347" s="347" t="s">
        <v>1165</v>
      </c>
    </row>
    <row r="348" spans="1:6" s="343" customFormat="1" ht="62.5">
      <c r="A348" s="344">
        <v>2</v>
      </c>
      <c r="B348" s="345">
        <v>2591401</v>
      </c>
      <c r="C348" s="346" t="s">
        <v>742</v>
      </c>
      <c r="D348" s="346" t="s">
        <v>1160</v>
      </c>
      <c r="E348" s="346" t="s">
        <v>1161</v>
      </c>
      <c r="F348" s="347" t="s">
        <v>1166</v>
      </c>
    </row>
    <row r="349" spans="1:6" s="343" customFormat="1" ht="50">
      <c r="A349" s="344">
        <v>2</v>
      </c>
      <c r="B349" s="345">
        <v>2592001</v>
      </c>
      <c r="C349" s="346" t="s">
        <v>742</v>
      </c>
      <c r="D349" s="346" t="s">
        <v>1160</v>
      </c>
      <c r="E349" s="346" t="s">
        <v>1167</v>
      </c>
      <c r="F349" s="347" t="s">
        <v>1168</v>
      </c>
    </row>
    <row r="350" spans="1:6" s="343" customFormat="1" ht="87.5">
      <c r="A350" s="344">
        <v>2</v>
      </c>
      <c r="B350" s="345">
        <v>2592002</v>
      </c>
      <c r="C350" s="346" t="s">
        <v>742</v>
      </c>
      <c r="D350" s="346" t="s">
        <v>1160</v>
      </c>
      <c r="E350" s="346" t="s">
        <v>1167</v>
      </c>
      <c r="F350" s="347" t="s">
        <v>1169</v>
      </c>
    </row>
    <row r="351" spans="1:6" s="343" customFormat="1" ht="87.5">
      <c r="A351" s="344">
        <v>2</v>
      </c>
      <c r="B351" s="345">
        <v>2601001</v>
      </c>
      <c r="C351" s="346" t="s">
        <v>742</v>
      </c>
      <c r="D351" s="346" t="s">
        <v>1170</v>
      </c>
      <c r="E351" s="346" t="s">
        <v>1171</v>
      </c>
      <c r="F351" s="347" t="s">
        <v>1172</v>
      </c>
    </row>
    <row r="352" spans="1:6" s="343" customFormat="1" ht="75">
      <c r="A352" s="344">
        <v>2</v>
      </c>
      <c r="B352" s="345">
        <v>2602001</v>
      </c>
      <c r="C352" s="346" t="s">
        <v>742</v>
      </c>
      <c r="D352" s="346" t="s">
        <v>1170</v>
      </c>
      <c r="E352" s="346" t="s">
        <v>1173</v>
      </c>
      <c r="F352" s="347" t="s">
        <v>1174</v>
      </c>
    </row>
    <row r="353" spans="1:6" s="343" customFormat="1" ht="100">
      <c r="A353" s="344">
        <v>2</v>
      </c>
      <c r="B353" s="345">
        <v>2613001</v>
      </c>
      <c r="C353" s="346" t="s">
        <v>742</v>
      </c>
      <c r="D353" s="346" t="s">
        <v>1175</v>
      </c>
      <c r="E353" s="346" t="s">
        <v>1176</v>
      </c>
      <c r="F353" s="347" t="s">
        <v>1177</v>
      </c>
    </row>
    <row r="354" spans="1:6" s="343" customFormat="1" ht="62.5">
      <c r="A354" s="344">
        <v>2</v>
      </c>
      <c r="B354" s="345">
        <v>2619001</v>
      </c>
      <c r="C354" s="346" t="s">
        <v>742</v>
      </c>
      <c r="D354" s="346" t="s">
        <v>1175</v>
      </c>
      <c r="E354" s="346" t="s">
        <v>1178</v>
      </c>
      <c r="F354" s="347" t="s">
        <v>1179</v>
      </c>
    </row>
    <row r="355" spans="1:6" s="343" customFormat="1" ht="37.5">
      <c r="A355" s="344">
        <v>2</v>
      </c>
      <c r="B355" s="345">
        <v>2652101</v>
      </c>
      <c r="C355" s="346" t="s">
        <v>758</v>
      </c>
      <c r="D355" s="346" t="s">
        <v>781</v>
      </c>
      <c r="E355" s="346" t="s">
        <v>1180</v>
      </c>
      <c r="F355" s="347" t="s">
        <v>1181</v>
      </c>
    </row>
    <row r="356" spans="1:6" s="343" customFormat="1" ht="50">
      <c r="A356" s="344">
        <v>2</v>
      </c>
      <c r="B356" s="345">
        <v>2652201</v>
      </c>
      <c r="C356" s="346" t="s">
        <v>758</v>
      </c>
      <c r="D356" s="346" t="s">
        <v>781</v>
      </c>
      <c r="E356" s="346" t="s">
        <v>1180</v>
      </c>
      <c r="F356" s="347" t="s">
        <v>1182</v>
      </c>
    </row>
    <row r="357" spans="1:6" s="343" customFormat="1" ht="62.5">
      <c r="A357" s="344">
        <v>2</v>
      </c>
      <c r="B357" s="345">
        <v>2653101</v>
      </c>
      <c r="C357" s="346" t="s">
        <v>758</v>
      </c>
      <c r="D357" s="346" t="s">
        <v>781</v>
      </c>
      <c r="E357" s="346" t="s">
        <v>1183</v>
      </c>
      <c r="F357" s="347" t="s">
        <v>1184</v>
      </c>
    </row>
    <row r="358" spans="1:6" s="343" customFormat="1" ht="50">
      <c r="A358" s="344">
        <v>2</v>
      </c>
      <c r="B358" s="345">
        <v>2653201</v>
      </c>
      <c r="C358" s="346" t="s">
        <v>758</v>
      </c>
      <c r="D358" s="346" t="s">
        <v>781</v>
      </c>
      <c r="E358" s="346" t="s">
        <v>1183</v>
      </c>
      <c r="F358" s="347" t="s">
        <v>1185</v>
      </c>
    </row>
    <row r="359" spans="1:6" s="343" customFormat="1" ht="37.5">
      <c r="A359" s="344">
        <v>2</v>
      </c>
      <c r="B359" s="345">
        <v>2662101</v>
      </c>
      <c r="C359" s="346" t="s">
        <v>758</v>
      </c>
      <c r="D359" s="346" t="s">
        <v>787</v>
      </c>
      <c r="E359" s="346" t="s">
        <v>1186</v>
      </c>
      <c r="F359" s="347" t="s">
        <v>1187</v>
      </c>
    </row>
    <row r="360" spans="1:6" s="343" customFormat="1" ht="37.5">
      <c r="A360" s="344">
        <v>2</v>
      </c>
      <c r="B360" s="345">
        <v>2662102</v>
      </c>
      <c r="C360" s="346" t="s">
        <v>758</v>
      </c>
      <c r="D360" s="346" t="s">
        <v>787</v>
      </c>
      <c r="E360" s="346" t="s">
        <v>1186</v>
      </c>
      <c r="F360" s="347" t="s">
        <v>1188</v>
      </c>
    </row>
    <row r="361" spans="1:6" s="343" customFormat="1" ht="62.5">
      <c r="A361" s="344">
        <v>2</v>
      </c>
      <c r="B361" s="345">
        <v>2662901</v>
      </c>
      <c r="C361" s="346" t="s">
        <v>758</v>
      </c>
      <c r="D361" s="346" t="s">
        <v>787</v>
      </c>
      <c r="E361" s="346" t="s">
        <v>1186</v>
      </c>
      <c r="F361" s="347" t="s">
        <v>1189</v>
      </c>
    </row>
    <row r="362" spans="1:6" s="343" customFormat="1" ht="62.5">
      <c r="A362" s="344">
        <v>2</v>
      </c>
      <c r="B362" s="345">
        <v>2662902</v>
      </c>
      <c r="C362" s="346" t="s">
        <v>758</v>
      </c>
      <c r="D362" s="346" t="s">
        <v>787</v>
      </c>
      <c r="E362" s="346" t="s">
        <v>1186</v>
      </c>
      <c r="F362" s="347" t="s">
        <v>1190</v>
      </c>
    </row>
    <row r="363" spans="1:6" s="343" customFormat="1" ht="25">
      <c r="A363" s="344">
        <v>2</v>
      </c>
      <c r="B363" s="345">
        <v>2721001</v>
      </c>
      <c r="C363" s="346" t="s">
        <v>803</v>
      </c>
      <c r="D363" s="346" t="s">
        <v>817</v>
      </c>
      <c r="E363" s="346" t="s">
        <v>818</v>
      </c>
      <c r="F363" s="347" t="s">
        <v>1191</v>
      </c>
    </row>
    <row r="364" spans="1:6" s="343" customFormat="1" ht="37.5">
      <c r="A364" s="344">
        <v>2</v>
      </c>
      <c r="B364" s="345">
        <v>2741001</v>
      </c>
      <c r="C364" s="346" t="s">
        <v>803</v>
      </c>
      <c r="D364" s="346" t="s">
        <v>825</v>
      </c>
      <c r="E364" s="346" t="s">
        <v>1192</v>
      </c>
      <c r="F364" s="347" t="s">
        <v>1193</v>
      </c>
    </row>
    <row r="365" spans="1:6" s="343" customFormat="1" ht="100">
      <c r="A365" s="344">
        <v>2</v>
      </c>
      <c r="B365" s="345">
        <v>2742001</v>
      </c>
      <c r="C365" s="346" t="s">
        <v>803</v>
      </c>
      <c r="D365" s="346" t="s">
        <v>825</v>
      </c>
      <c r="E365" s="346" t="s">
        <v>1194</v>
      </c>
      <c r="F365" s="347" t="s">
        <v>1195</v>
      </c>
    </row>
    <row r="366" spans="1:6" s="343" customFormat="1" ht="75">
      <c r="A366" s="344">
        <v>2</v>
      </c>
      <c r="B366" s="345">
        <v>2749001</v>
      </c>
      <c r="C366" s="346" t="s">
        <v>803</v>
      </c>
      <c r="D366" s="346" t="s">
        <v>825</v>
      </c>
      <c r="E366" s="346" t="s">
        <v>826</v>
      </c>
      <c r="F366" s="347" t="s">
        <v>1196</v>
      </c>
    </row>
    <row r="367" spans="1:6" s="343" customFormat="1" ht="25">
      <c r="A367" s="344">
        <v>2</v>
      </c>
      <c r="B367" s="345">
        <v>2749002</v>
      </c>
      <c r="C367" s="346" t="s">
        <v>803</v>
      </c>
      <c r="D367" s="346" t="s">
        <v>825</v>
      </c>
      <c r="E367" s="346" t="s">
        <v>826</v>
      </c>
      <c r="F367" s="347" t="s">
        <v>1197</v>
      </c>
    </row>
    <row r="368" spans="1:6" s="343" customFormat="1" ht="50">
      <c r="A368" s="344">
        <v>2</v>
      </c>
      <c r="B368" s="345">
        <v>2750001</v>
      </c>
      <c r="C368" s="346" t="s">
        <v>803</v>
      </c>
      <c r="D368" s="346" t="s">
        <v>1198</v>
      </c>
      <c r="E368" s="346" t="s">
        <v>1198</v>
      </c>
      <c r="F368" s="347" t="s">
        <v>1199</v>
      </c>
    </row>
    <row r="369" spans="1:6" s="343" customFormat="1" ht="25">
      <c r="A369" s="344">
        <v>2</v>
      </c>
      <c r="B369" s="345">
        <v>2771001</v>
      </c>
      <c r="C369" s="346" t="s">
        <v>828</v>
      </c>
      <c r="D369" s="346" t="s">
        <v>829</v>
      </c>
      <c r="E369" s="346" t="s">
        <v>1200</v>
      </c>
      <c r="F369" s="347" t="s">
        <v>1201</v>
      </c>
    </row>
    <row r="370" spans="1:6" s="343" customFormat="1" ht="25">
      <c r="A370" s="344">
        <v>2</v>
      </c>
      <c r="B370" s="345">
        <v>2772101</v>
      </c>
      <c r="C370" s="346" t="s">
        <v>828</v>
      </c>
      <c r="D370" s="346" t="s">
        <v>829</v>
      </c>
      <c r="E370" s="346" t="s">
        <v>830</v>
      </c>
      <c r="F370" s="347" t="s">
        <v>1202</v>
      </c>
    </row>
    <row r="371" spans="1:6" s="343" customFormat="1" ht="37.5">
      <c r="A371" s="344">
        <v>2</v>
      </c>
      <c r="B371" s="345">
        <v>2773001</v>
      </c>
      <c r="C371" s="346" t="s">
        <v>828</v>
      </c>
      <c r="D371" s="346" t="s">
        <v>829</v>
      </c>
      <c r="E371" s="346" t="s">
        <v>1203</v>
      </c>
      <c r="F371" s="347" t="s">
        <v>1204</v>
      </c>
    </row>
    <row r="372" spans="1:6" s="343" customFormat="1" ht="37.5">
      <c r="A372" s="344">
        <v>2</v>
      </c>
      <c r="B372" s="345">
        <v>2773002</v>
      </c>
      <c r="C372" s="346" t="s">
        <v>828</v>
      </c>
      <c r="D372" s="346" t="s">
        <v>829</v>
      </c>
      <c r="E372" s="346" t="s">
        <v>1203</v>
      </c>
      <c r="F372" s="347" t="s">
        <v>1205</v>
      </c>
    </row>
    <row r="373" spans="1:6" s="343" customFormat="1" ht="37.5">
      <c r="A373" s="344">
        <v>2</v>
      </c>
      <c r="B373" s="345">
        <v>2773003</v>
      </c>
      <c r="C373" s="346" t="s">
        <v>828</v>
      </c>
      <c r="D373" s="346" t="s">
        <v>829</v>
      </c>
      <c r="E373" s="346" t="s">
        <v>1203</v>
      </c>
      <c r="F373" s="347" t="s">
        <v>1206</v>
      </c>
    </row>
    <row r="374" spans="1:6" s="343" customFormat="1" ht="50">
      <c r="A374" s="344">
        <v>2</v>
      </c>
      <c r="B374" s="345">
        <v>2773004</v>
      </c>
      <c r="C374" s="346" t="s">
        <v>828</v>
      </c>
      <c r="D374" s="346" t="s">
        <v>829</v>
      </c>
      <c r="E374" s="346" t="s">
        <v>1203</v>
      </c>
      <c r="F374" s="347" t="s">
        <v>1207</v>
      </c>
    </row>
    <row r="375" spans="1:6" s="343" customFormat="1" ht="37.5">
      <c r="A375" s="344">
        <v>2</v>
      </c>
      <c r="B375" s="345">
        <v>2773005</v>
      </c>
      <c r="C375" s="346" t="s">
        <v>828</v>
      </c>
      <c r="D375" s="346" t="s">
        <v>829</v>
      </c>
      <c r="E375" s="346" t="s">
        <v>1203</v>
      </c>
      <c r="F375" s="347" t="s">
        <v>1208</v>
      </c>
    </row>
    <row r="376" spans="1:6" s="343" customFormat="1" ht="50">
      <c r="A376" s="344">
        <v>2</v>
      </c>
      <c r="B376" s="345">
        <v>2773006</v>
      </c>
      <c r="C376" s="346" t="s">
        <v>828</v>
      </c>
      <c r="D376" s="346" t="s">
        <v>829</v>
      </c>
      <c r="E376" s="346" t="s">
        <v>1203</v>
      </c>
      <c r="F376" s="347" t="s">
        <v>1209</v>
      </c>
    </row>
    <row r="377" spans="1:6" s="343" customFormat="1" ht="25">
      <c r="A377" s="344">
        <v>2</v>
      </c>
      <c r="B377" s="345">
        <v>2773007</v>
      </c>
      <c r="C377" s="346" t="s">
        <v>828</v>
      </c>
      <c r="D377" s="346" t="s">
        <v>829</v>
      </c>
      <c r="E377" s="346" t="s">
        <v>1203</v>
      </c>
      <c r="F377" s="347" t="s">
        <v>1210</v>
      </c>
    </row>
    <row r="378" spans="1:6" s="343" customFormat="1" ht="25">
      <c r="A378" s="344">
        <v>2</v>
      </c>
      <c r="B378" s="345">
        <v>2773008</v>
      </c>
      <c r="C378" s="346" t="s">
        <v>828</v>
      </c>
      <c r="D378" s="346" t="s">
        <v>829</v>
      </c>
      <c r="E378" s="346" t="s">
        <v>1203</v>
      </c>
      <c r="F378" s="347" t="s">
        <v>1211</v>
      </c>
    </row>
    <row r="379" spans="1:6" s="343" customFormat="1" ht="25">
      <c r="A379" s="344">
        <v>2</v>
      </c>
      <c r="B379" s="345">
        <v>2773009</v>
      </c>
      <c r="C379" s="346" t="s">
        <v>828</v>
      </c>
      <c r="D379" s="346" t="s">
        <v>829</v>
      </c>
      <c r="E379" s="346" t="s">
        <v>1203</v>
      </c>
      <c r="F379" s="347" t="s">
        <v>1212</v>
      </c>
    </row>
    <row r="380" spans="1:6" s="343" customFormat="1" ht="62.5">
      <c r="A380" s="344">
        <v>2</v>
      </c>
      <c r="B380" s="345">
        <v>2773010</v>
      </c>
      <c r="C380" s="346" t="s">
        <v>828</v>
      </c>
      <c r="D380" s="346" t="s">
        <v>829</v>
      </c>
      <c r="E380" s="346" t="s">
        <v>1203</v>
      </c>
      <c r="F380" s="347" t="s">
        <v>1213</v>
      </c>
    </row>
    <row r="381" spans="1:6" s="343" customFormat="1" ht="25">
      <c r="A381" s="344">
        <v>2</v>
      </c>
      <c r="B381" s="345">
        <v>2801001</v>
      </c>
      <c r="C381" s="346" t="s">
        <v>828</v>
      </c>
      <c r="D381" s="346" t="s">
        <v>1214</v>
      </c>
      <c r="E381" s="346" t="s">
        <v>1215</v>
      </c>
      <c r="F381" s="347" t="s">
        <v>1216</v>
      </c>
    </row>
    <row r="382" spans="1:6" s="343" customFormat="1" ht="62.5">
      <c r="A382" s="344">
        <v>2</v>
      </c>
      <c r="B382" s="345">
        <v>2811001</v>
      </c>
      <c r="C382" s="346" t="s">
        <v>828</v>
      </c>
      <c r="D382" s="346" t="s">
        <v>1217</v>
      </c>
      <c r="E382" s="346" t="s">
        <v>1218</v>
      </c>
      <c r="F382" s="347" t="s">
        <v>1219</v>
      </c>
    </row>
    <row r="383" spans="1:6" s="343" customFormat="1" ht="50">
      <c r="A383" s="344">
        <v>2</v>
      </c>
      <c r="B383" s="345">
        <v>2812101</v>
      </c>
      <c r="C383" s="346" t="s">
        <v>828</v>
      </c>
      <c r="D383" s="346" t="s">
        <v>1217</v>
      </c>
      <c r="E383" s="346" t="s">
        <v>1220</v>
      </c>
      <c r="F383" s="347" t="s">
        <v>1221</v>
      </c>
    </row>
    <row r="384" spans="1:6" s="343" customFormat="1" ht="25">
      <c r="A384" s="344">
        <v>2</v>
      </c>
      <c r="B384" s="345">
        <v>2812901</v>
      </c>
      <c r="C384" s="346" t="s">
        <v>828</v>
      </c>
      <c r="D384" s="346" t="s">
        <v>1217</v>
      </c>
      <c r="E384" s="346" t="s">
        <v>1220</v>
      </c>
      <c r="F384" s="347" t="s">
        <v>1222</v>
      </c>
    </row>
    <row r="385" spans="1:6" s="343" customFormat="1" ht="37.5">
      <c r="A385" s="344">
        <v>2</v>
      </c>
      <c r="B385" s="345">
        <v>2813001</v>
      </c>
      <c r="C385" s="346" t="s">
        <v>828</v>
      </c>
      <c r="D385" s="346" t="s">
        <v>1217</v>
      </c>
      <c r="E385" s="346" t="s">
        <v>1223</v>
      </c>
      <c r="F385" s="347" t="s">
        <v>1224</v>
      </c>
    </row>
    <row r="386" spans="1:6" s="343" customFormat="1" ht="37.5">
      <c r="A386" s="344">
        <v>2</v>
      </c>
      <c r="B386" s="345">
        <v>2821101</v>
      </c>
      <c r="C386" s="346" t="s">
        <v>828</v>
      </c>
      <c r="D386" s="346" t="s">
        <v>847</v>
      </c>
      <c r="E386" s="346" t="s">
        <v>1225</v>
      </c>
      <c r="F386" s="347" t="s">
        <v>1226</v>
      </c>
    </row>
    <row r="387" spans="1:6" s="343" customFormat="1" ht="75">
      <c r="A387" s="344">
        <v>2</v>
      </c>
      <c r="B387" s="345">
        <v>2821901</v>
      </c>
      <c r="C387" s="346" t="s">
        <v>828</v>
      </c>
      <c r="D387" s="346" t="s">
        <v>847</v>
      </c>
      <c r="E387" s="346" t="s">
        <v>1225</v>
      </c>
      <c r="F387" s="347" t="s">
        <v>1227</v>
      </c>
    </row>
    <row r="388" spans="1:6" s="343" customFormat="1" ht="50">
      <c r="A388" s="344">
        <v>2</v>
      </c>
      <c r="B388" s="345">
        <v>2829101</v>
      </c>
      <c r="C388" s="346" t="s">
        <v>828</v>
      </c>
      <c r="D388" s="346" t="s">
        <v>847</v>
      </c>
      <c r="E388" s="346" t="s">
        <v>852</v>
      </c>
      <c r="F388" s="347" t="s">
        <v>1228</v>
      </c>
    </row>
    <row r="389" spans="1:6" s="343" customFormat="1" ht="37.5">
      <c r="A389" s="344">
        <v>2</v>
      </c>
      <c r="B389" s="345">
        <v>2829201</v>
      </c>
      <c r="C389" s="346" t="s">
        <v>828</v>
      </c>
      <c r="D389" s="346" t="s">
        <v>847</v>
      </c>
      <c r="E389" s="346" t="s">
        <v>852</v>
      </c>
      <c r="F389" s="347" t="s">
        <v>1229</v>
      </c>
    </row>
    <row r="390" spans="1:6" s="343" customFormat="1" ht="37.5">
      <c r="A390" s="344">
        <v>2</v>
      </c>
      <c r="B390" s="345">
        <v>2829901</v>
      </c>
      <c r="C390" s="346" t="s">
        <v>828</v>
      </c>
      <c r="D390" s="346" t="s">
        <v>847</v>
      </c>
      <c r="E390" s="346" t="s">
        <v>852</v>
      </c>
      <c r="F390" s="347" t="s">
        <v>1230</v>
      </c>
    </row>
    <row r="391" spans="1:6" s="343" customFormat="1" ht="50">
      <c r="A391" s="344">
        <v>2</v>
      </c>
      <c r="B391" s="345">
        <v>2843001</v>
      </c>
      <c r="C391" s="346" t="s">
        <v>856</v>
      </c>
      <c r="D391" s="346" t="s">
        <v>857</v>
      </c>
      <c r="E391" s="346" t="s">
        <v>1231</v>
      </c>
      <c r="F391" s="347" t="s">
        <v>1232</v>
      </c>
    </row>
    <row r="392" spans="1:6" s="343" customFormat="1" ht="12.5">
      <c r="A392" s="344">
        <v>2</v>
      </c>
      <c r="B392" s="345">
        <v>2851101</v>
      </c>
      <c r="C392" s="346" t="s">
        <v>870</v>
      </c>
      <c r="D392" s="346" t="s">
        <v>871</v>
      </c>
      <c r="E392" s="346" t="s">
        <v>872</v>
      </c>
      <c r="F392" s="347" t="s">
        <v>1233</v>
      </c>
    </row>
    <row r="393" spans="1:6" s="343" customFormat="1" ht="12.5">
      <c r="A393" s="344">
        <v>2</v>
      </c>
      <c r="B393" s="345">
        <v>2851201</v>
      </c>
      <c r="C393" s="346" t="s">
        <v>870</v>
      </c>
      <c r="D393" s="346" t="s">
        <v>871</v>
      </c>
      <c r="E393" s="346" t="s">
        <v>872</v>
      </c>
      <c r="F393" s="347" t="s">
        <v>1234</v>
      </c>
    </row>
    <row r="394" spans="1:6" s="343" customFormat="1" ht="37.5">
      <c r="A394" s="344">
        <v>2</v>
      </c>
      <c r="B394" s="345">
        <v>2853001</v>
      </c>
      <c r="C394" s="346" t="s">
        <v>870</v>
      </c>
      <c r="D394" s="346" t="s">
        <v>871</v>
      </c>
      <c r="E394" s="346" t="s">
        <v>1235</v>
      </c>
      <c r="F394" s="347" t="s">
        <v>1236</v>
      </c>
    </row>
    <row r="395" spans="1:6" s="343" customFormat="1" ht="100">
      <c r="A395" s="344">
        <v>2</v>
      </c>
      <c r="B395" s="345">
        <v>2855201</v>
      </c>
      <c r="C395" s="346" t="s">
        <v>870</v>
      </c>
      <c r="D395" s="346" t="s">
        <v>871</v>
      </c>
      <c r="E395" s="346" t="s">
        <v>883</v>
      </c>
      <c r="F395" s="347" t="s">
        <v>1237</v>
      </c>
    </row>
    <row r="396" spans="1:6" s="343" customFormat="1" ht="37.5">
      <c r="A396" s="344">
        <v>2</v>
      </c>
      <c r="B396" s="345">
        <v>2862101</v>
      </c>
      <c r="C396" s="346" t="s">
        <v>889</v>
      </c>
      <c r="D396" s="346" t="s">
        <v>1238</v>
      </c>
      <c r="E396" s="346" t="s">
        <v>1239</v>
      </c>
      <c r="F396" s="347" t="s">
        <v>1240</v>
      </c>
    </row>
    <row r="397" spans="1:6" s="343" customFormat="1" ht="62.5">
      <c r="A397" s="344">
        <v>2</v>
      </c>
      <c r="B397" s="345">
        <v>2862102</v>
      </c>
      <c r="C397" s="346" t="s">
        <v>889</v>
      </c>
      <c r="D397" s="346" t="s">
        <v>1238</v>
      </c>
      <c r="E397" s="346" t="s">
        <v>1239</v>
      </c>
      <c r="F397" s="347" t="s">
        <v>1241</v>
      </c>
    </row>
    <row r="398" spans="1:6" s="343" customFormat="1" ht="50">
      <c r="A398" s="344">
        <v>2</v>
      </c>
      <c r="B398" s="345">
        <v>2862201</v>
      </c>
      <c r="C398" s="346" t="s">
        <v>889</v>
      </c>
      <c r="D398" s="346" t="s">
        <v>1238</v>
      </c>
      <c r="E398" s="346" t="s">
        <v>1239</v>
      </c>
      <c r="F398" s="347" t="s">
        <v>1242</v>
      </c>
    </row>
    <row r="399" spans="1:6" s="343" customFormat="1" ht="50">
      <c r="A399" s="344">
        <v>2</v>
      </c>
      <c r="B399" s="345">
        <v>2862202</v>
      </c>
      <c r="C399" s="346" t="s">
        <v>889</v>
      </c>
      <c r="D399" s="346" t="s">
        <v>1238</v>
      </c>
      <c r="E399" s="346" t="s">
        <v>1239</v>
      </c>
      <c r="F399" s="347" t="s">
        <v>1243</v>
      </c>
    </row>
    <row r="400" spans="1:6" s="343" customFormat="1" ht="62.5">
      <c r="A400" s="344">
        <v>2</v>
      </c>
      <c r="B400" s="345">
        <v>2871001</v>
      </c>
      <c r="C400" s="346" t="s">
        <v>889</v>
      </c>
      <c r="D400" s="346" t="s">
        <v>1244</v>
      </c>
      <c r="E400" s="346" t="s">
        <v>1245</v>
      </c>
      <c r="F400" s="347" t="s">
        <v>1246</v>
      </c>
    </row>
    <row r="401" spans="1:6" s="343" customFormat="1" ht="62.5">
      <c r="A401" s="344">
        <v>2</v>
      </c>
      <c r="B401" s="345">
        <v>2872001</v>
      </c>
      <c r="C401" s="346" t="s">
        <v>889</v>
      </c>
      <c r="D401" s="346" t="s">
        <v>1244</v>
      </c>
      <c r="E401" s="346" t="s">
        <v>1247</v>
      </c>
      <c r="F401" s="347" t="s">
        <v>1248</v>
      </c>
    </row>
    <row r="402" spans="1:6" s="343" customFormat="1" ht="112.5">
      <c r="A402" s="344">
        <v>2</v>
      </c>
      <c r="B402" s="345">
        <v>2873001</v>
      </c>
      <c r="C402" s="346" t="s">
        <v>889</v>
      </c>
      <c r="D402" s="346" t="s">
        <v>1244</v>
      </c>
      <c r="E402" s="346" t="s">
        <v>1249</v>
      </c>
      <c r="F402" s="347" t="s">
        <v>1250</v>
      </c>
    </row>
    <row r="403" spans="1:6" s="343" customFormat="1" ht="87.5">
      <c r="A403" s="344">
        <v>2</v>
      </c>
      <c r="B403" s="345">
        <v>2879001</v>
      </c>
      <c r="C403" s="346" t="s">
        <v>889</v>
      </c>
      <c r="D403" s="346" t="s">
        <v>1244</v>
      </c>
      <c r="E403" s="346" t="s">
        <v>1251</v>
      </c>
      <c r="F403" s="347" t="s">
        <v>1252</v>
      </c>
    </row>
    <row r="404" spans="1:6" s="343" customFormat="1" ht="37.5">
      <c r="A404" s="344">
        <v>2</v>
      </c>
      <c r="B404" s="345">
        <v>2879002</v>
      </c>
      <c r="C404" s="346" t="s">
        <v>889</v>
      </c>
      <c r="D404" s="346" t="s">
        <v>1244</v>
      </c>
      <c r="E404" s="346" t="s">
        <v>1251</v>
      </c>
      <c r="F404" s="347" t="s">
        <v>1253</v>
      </c>
    </row>
    <row r="405" spans="1:6" s="343" customFormat="1" ht="37.5">
      <c r="A405" s="344">
        <v>2</v>
      </c>
      <c r="B405" s="345">
        <v>2900201</v>
      </c>
      <c r="C405" s="346" t="s">
        <v>895</v>
      </c>
      <c r="D405" s="346" t="s">
        <v>896</v>
      </c>
      <c r="E405" s="346" t="s">
        <v>896</v>
      </c>
      <c r="F405" s="347" t="s">
        <v>1254</v>
      </c>
    </row>
    <row r="406" spans="1:6" s="343" customFormat="1" ht="37.5">
      <c r="A406" s="344">
        <v>2</v>
      </c>
      <c r="B406" s="345">
        <v>2900501</v>
      </c>
      <c r="C406" s="346" t="s">
        <v>895</v>
      </c>
      <c r="D406" s="346" t="s">
        <v>896</v>
      </c>
      <c r="E406" s="346" t="s">
        <v>896</v>
      </c>
      <c r="F406" s="347" t="s">
        <v>1255</v>
      </c>
    </row>
    <row r="407" spans="1:6" s="343" customFormat="1" ht="100">
      <c r="A407" s="344">
        <v>2</v>
      </c>
      <c r="B407" s="345">
        <v>2900601</v>
      </c>
      <c r="C407" s="346" t="s">
        <v>895</v>
      </c>
      <c r="D407" s="346" t="s">
        <v>896</v>
      </c>
      <c r="E407" s="346" t="s">
        <v>896</v>
      </c>
      <c r="F407" s="347" t="s">
        <v>1256</v>
      </c>
    </row>
    <row r="408" spans="1:6" s="343" customFormat="1" ht="25">
      <c r="A408" s="344">
        <v>2</v>
      </c>
      <c r="B408" s="345">
        <v>2931201</v>
      </c>
      <c r="C408" s="346" t="s">
        <v>895</v>
      </c>
      <c r="D408" s="346" t="s">
        <v>1257</v>
      </c>
      <c r="E408" s="346" t="s">
        <v>1258</v>
      </c>
      <c r="F408" s="347" t="s">
        <v>1259</v>
      </c>
    </row>
    <row r="409" spans="1:6" s="343" customFormat="1" ht="75">
      <c r="A409" s="344">
        <v>2</v>
      </c>
      <c r="B409" s="345">
        <v>2932901</v>
      </c>
      <c r="C409" s="346" t="s">
        <v>895</v>
      </c>
      <c r="D409" s="346" t="s">
        <v>1257</v>
      </c>
      <c r="E409" s="346" t="s">
        <v>1260</v>
      </c>
      <c r="F409" s="347" t="s">
        <v>1261</v>
      </c>
    </row>
    <row r="410" spans="1:6" s="343" customFormat="1" ht="87.5">
      <c r="A410" s="344">
        <v>2</v>
      </c>
      <c r="B410" s="345">
        <v>2951101</v>
      </c>
      <c r="C410" s="346" t="s">
        <v>164</v>
      </c>
      <c r="D410" s="346" t="s">
        <v>914</v>
      </c>
      <c r="E410" s="346" t="s">
        <v>1262</v>
      </c>
      <c r="F410" s="347" t="s">
        <v>1263</v>
      </c>
    </row>
    <row r="411" spans="1:6" s="343" customFormat="1" ht="50">
      <c r="A411" s="344">
        <v>2</v>
      </c>
      <c r="B411" s="345">
        <v>2951201</v>
      </c>
      <c r="C411" s="346" t="s">
        <v>164</v>
      </c>
      <c r="D411" s="346" t="s">
        <v>914</v>
      </c>
      <c r="E411" s="346" t="s">
        <v>1262</v>
      </c>
      <c r="F411" s="347" t="s">
        <v>1264</v>
      </c>
    </row>
    <row r="412" spans="1:6" s="343" customFormat="1" ht="37.5">
      <c r="A412" s="344">
        <v>2</v>
      </c>
      <c r="B412" s="345">
        <v>2952101</v>
      </c>
      <c r="C412" s="346" t="s">
        <v>164</v>
      </c>
      <c r="D412" s="346" t="s">
        <v>914</v>
      </c>
      <c r="E412" s="346" t="s">
        <v>915</v>
      </c>
      <c r="F412" s="347" t="s">
        <v>1265</v>
      </c>
    </row>
    <row r="413" spans="1:6" s="343" customFormat="1" ht="50">
      <c r="A413" s="344">
        <v>2</v>
      </c>
      <c r="B413" s="345">
        <v>2952201</v>
      </c>
      <c r="C413" s="346" t="s">
        <v>164</v>
      </c>
      <c r="D413" s="346" t="s">
        <v>914</v>
      </c>
      <c r="E413" s="346" t="s">
        <v>915</v>
      </c>
      <c r="F413" s="347" t="s">
        <v>1266</v>
      </c>
    </row>
    <row r="414" spans="1:6" s="343" customFormat="1" ht="37.5">
      <c r="A414" s="344">
        <v>2</v>
      </c>
      <c r="B414" s="345">
        <v>2952301</v>
      </c>
      <c r="C414" s="346" t="s">
        <v>164</v>
      </c>
      <c r="D414" s="346" t="s">
        <v>914</v>
      </c>
      <c r="E414" s="346" t="s">
        <v>915</v>
      </c>
      <c r="F414" s="347" t="s">
        <v>1267</v>
      </c>
    </row>
    <row r="415" spans="1:6" s="343" customFormat="1" ht="62.5">
      <c r="A415" s="344">
        <v>2</v>
      </c>
      <c r="B415" s="345">
        <v>2952901</v>
      </c>
      <c r="C415" s="346" t="s">
        <v>164</v>
      </c>
      <c r="D415" s="346" t="s">
        <v>914</v>
      </c>
      <c r="E415" s="346" t="s">
        <v>915</v>
      </c>
      <c r="F415" s="347" t="s">
        <v>1268</v>
      </c>
    </row>
    <row r="416" spans="1:6" s="343" customFormat="1" ht="37.5">
      <c r="A416" s="344">
        <v>2</v>
      </c>
      <c r="B416" s="345">
        <v>2960301</v>
      </c>
      <c r="C416" s="346" t="s">
        <v>164</v>
      </c>
      <c r="D416" s="346" t="s">
        <v>918</v>
      </c>
      <c r="E416" s="346" t="s">
        <v>918</v>
      </c>
      <c r="F416" s="347" t="s">
        <v>1269</v>
      </c>
    </row>
    <row r="417" spans="1:6" s="343" customFormat="1" ht="25">
      <c r="A417" s="344">
        <v>2</v>
      </c>
      <c r="B417" s="345">
        <v>2960901</v>
      </c>
      <c r="C417" s="346" t="s">
        <v>164</v>
      </c>
      <c r="D417" s="346" t="s">
        <v>918</v>
      </c>
      <c r="E417" s="346" t="s">
        <v>918</v>
      </c>
      <c r="F417" s="347" t="s">
        <v>1270</v>
      </c>
    </row>
    <row r="418" spans="1:6" s="343" customFormat="1" ht="25">
      <c r="A418" s="344">
        <v>2</v>
      </c>
      <c r="B418" s="345">
        <v>2960902</v>
      </c>
      <c r="C418" s="346" t="s">
        <v>164</v>
      </c>
      <c r="D418" s="346" t="s">
        <v>918</v>
      </c>
      <c r="E418" s="346" t="s">
        <v>918</v>
      </c>
      <c r="F418" s="347" t="s">
        <v>1271</v>
      </c>
    </row>
    <row r="419" spans="1:6" s="343" customFormat="1" ht="37.5">
      <c r="A419" s="344">
        <v>3</v>
      </c>
      <c r="B419" s="345">
        <v>3012501</v>
      </c>
      <c r="C419" s="346" t="s">
        <v>930</v>
      </c>
      <c r="D419" s="346" t="s">
        <v>931</v>
      </c>
      <c r="E419" s="346" t="s">
        <v>943</v>
      </c>
      <c r="F419" s="347" t="s">
        <v>1272</v>
      </c>
    </row>
    <row r="420" spans="1:6" s="343" customFormat="1" ht="25">
      <c r="A420" s="344">
        <v>3</v>
      </c>
      <c r="B420" s="345">
        <v>3014901</v>
      </c>
      <c r="C420" s="346" t="s">
        <v>930</v>
      </c>
      <c r="D420" s="346" t="s">
        <v>931</v>
      </c>
      <c r="E420" s="346" t="s">
        <v>958</v>
      </c>
      <c r="F420" s="347" t="s">
        <v>1273</v>
      </c>
    </row>
    <row r="421" spans="1:6" s="343" customFormat="1" ht="25">
      <c r="A421" s="344">
        <v>3</v>
      </c>
      <c r="B421" s="345">
        <v>3014902</v>
      </c>
      <c r="C421" s="346" t="s">
        <v>930</v>
      </c>
      <c r="D421" s="346" t="s">
        <v>931</v>
      </c>
      <c r="E421" s="346" t="s">
        <v>958</v>
      </c>
      <c r="F421" s="347" t="s">
        <v>1274</v>
      </c>
    </row>
    <row r="422" spans="1:6" s="343" customFormat="1" ht="37.5">
      <c r="A422" s="344">
        <v>3</v>
      </c>
      <c r="B422" s="345">
        <v>3089101</v>
      </c>
      <c r="C422" s="346" t="s">
        <v>1275</v>
      </c>
      <c r="D422" s="346" t="s">
        <v>1276</v>
      </c>
      <c r="E422" s="346" t="s">
        <v>1277</v>
      </c>
      <c r="F422" s="347" t="s">
        <v>1278</v>
      </c>
    </row>
    <row r="423" spans="1:6" s="343" customFormat="1" ht="12.5">
      <c r="A423" s="344">
        <v>3</v>
      </c>
      <c r="B423" s="345">
        <v>3089201</v>
      </c>
      <c r="C423" s="346" t="s">
        <v>1275</v>
      </c>
      <c r="D423" s="346" t="s">
        <v>1276</v>
      </c>
      <c r="E423" s="346" t="s">
        <v>1277</v>
      </c>
      <c r="F423" s="347" t="s">
        <v>1279</v>
      </c>
    </row>
    <row r="424" spans="1:6" s="343" customFormat="1" ht="25">
      <c r="A424" s="344">
        <v>3</v>
      </c>
      <c r="B424" s="345">
        <v>3089202</v>
      </c>
      <c r="C424" s="346" t="s">
        <v>1275</v>
      </c>
      <c r="D424" s="346" t="s">
        <v>1276</v>
      </c>
      <c r="E424" s="346" t="s">
        <v>1277</v>
      </c>
      <c r="F424" s="347" t="s">
        <v>1280</v>
      </c>
    </row>
    <row r="425" spans="1:6" s="343" customFormat="1" ht="25">
      <c r="A425" s="344">
        <v>3</v>
      </c>
      <c r="B425" s="345">
        <v>3101201</v>
      </c>
      <c r="C425" s="346" t="s">
        <v>163</v>
      </c>
      <c r="D425" s="346" t="s">
        <v>1011</v>
      </c>
      <c r="E425" s="346" t="s">
        <v>1012</v>
      </c>
      <c r="F425" s="347" t="s">
        <v>1281</v>
      </c>
    </row>
    <row r="426" spans="1:6" s="343" customFormat="1" ht="25">
      <c r="A426" s="344">
        <v>3</v>
      </c>
      <c r="B426" s="345">
        <v>3101202</v>
      </c>
      <c r="C426" s="346" t="s">
        <v>163</v>
      </c>
      <c r="D426" s="346" t="s">
        <v>1011</v>
      </c>
      <c r="E426" s="346" t="s">
        <v>1012</v>
      </c>
      <c r="F426" s="347" t="s">
        <v>1282</v>
      </c>
    </row>
    <row r="427" spans="1:6" s="343" customFormat="1" ht="25">
      <c r="A427" s="344">
        <v>3</v>
      </c>
      <c r="B427" s="345">
        <v>3101203</v>
      </c>
      <c r="C427" s="346" t="s">
        <v>163</v>
      </c>
      <c r="D427" s="346" t="s">
        <v>1011</v>
      </c>
      <c r="E427" s="346" t="s">
        <v>1012</v>
      </c>
      <c r="F427" s="347" t="s">
        <v>1283</v>
      </c>
    </row>
    <row r="428" spans="1:6" s="343" customFormat="1" ht="25">
      <c r="A428" s="344">
        <v>3</v>
      </c>
      <c r="B428" s="345">
        <v>3101204</v>
      </c>
      <c r="C428" s="346" t="s">
        <v>163</v>
      </c>
      <c r="D428" s="346" t="s">
        <v>1011</v>
      </c>
      <c r="E428" s="346" t="s">
        <v>1012</v>
      </c>
      <c r="F428" s="347" t="s">
        <v>1284</v>
      </c>
    </row>
    <row r="429" spans="1:6" s="343" customFormat="1" ht="25">
      <c r="A429" s="344">
        <v>3</v>
      </c>
      <c r="B429" s="345">
        <v>3101205</v>
      </c>
      <c r="C429" s="346" t="s">
        <v>163</v>
      </c>
      <c r="D429" s="346" t="s">
        <v>1011</v>
      </c>
      <c r="E429" s="346" t="s">
        <v>1012</v>
      </c>
      <c r="F429" s="347" t="s">
        <v>1285</v>
      </c>
    </row>
    <row r="430" spans="1:6" s="343" customFormat="1" ht="25">
      <c r="A430" s="344">
        <v>3</v>
      </c>
      <c r="B430" s="345">
        <v>3101206</v>
      </c>
      <c r="C430" s="346" t="s">
        <v>163</v>
      </c>
      <c r="D430" s="346" t="s">
        <v>1011</v>
      </c>
      <c r="E430" s="346" t="s">
        <v>1012</v>
      </c>
      <c r="F430" s="347" t="s">
        <v>1286</v>
      </c>
    </row>
    <row r="431" spans="1:6" s="343" customFormat="1" ht="37.5">
      <c r="A431" s="344">
        <v>3</v>
      </c>
      <c r="B431" s="345">
        <v>3102001</v>
      </c>
      <c r="C431" s="346" t="s">
        <v>163</v>
      </c>
      <c r="D431" s="346" t="s">
        <v>1011</v>
      </c>
      <c r="E431" s="346" t="s">
        <v>1016</v>
      </c>
      <c r="F431" s="347" t="s">
        <v>1287</v>
      </c>
    </row>
    <row r="432" spans="1:6" s="343" customFormat="1" ht="25">
      <c r="A432" s="344">
        <v>3</v>
      </c>
      <c r="B432" s="345">
        <v>3102002</v>
      </c>
      <c r="C432" s="346" t="s">
        <v>163</v>
      </c>
      <c r="D432" s="346" t="s">
        <v>1011</v>
      </c>
      <c r="E432" s="346" t="s">
        <v>1016</v>
      </c>
      <c r="F432" s="347" t="s">
        <v>1288</v>
      </c>
    </row>
    <row r="433" spans="1:6" s="343" customFormat="1" ht="37.5">
      <c r="A433" s="344">
        <v>3</v>
      </c>
      <c r="B433" s="345">
        <v>3102003</v>
      </c>
      <c r="C433" s="346" t="s">
        <v>163</v>
      </c>
      <c r="D433" s="346" t="s">
        <v>1011</v>
      </c>
      <c r="E433" s="346" t="s">
        <v>1016</v>
      </c>
      <c r="F433" s="347" t="s">
        <v>1289</v>
      </c>
    </row>
    <row r="434" spans="1:6" s="343" customFormat="1" ht="25">
      <c r="A434" s="344">
        <v>3</v>
      </c>
      <c r="B434" s="345">
        <v>3102004</v>
      </c>
      <c r="C434" s="346" t="s">
        <v>163</v>
      </c>
      <c r="D434" s="346" t="s">
        <v>1011</v>
      </c>
      <c r="E434" s="346" t="s">
        <v>1016</v>
      </c>
      <c r="F434" s="347" t="s">
        <v>1290</v>
      </c>
    </row>
    <row r="435" spans="1:6" s="343" customFormat="1" ht="37.5">
      <c r="A435" s="344">
        <v>3</v>
      </c>
      <c r="B435" s="345">
        <v>3104001</v>
      </c>
      <c r="C435" s="346" t="s">
        <v>163</v>
      </c>
      <c r="D435" s="346" t="s">
        <v>1011</v>
      </c>
      <c r="E435" s="346" t="s">
        <v>1022</v>
      </c>
      <c r="F435" s="347" t="s">
        <v>1291</v>
      </c>
    </row>
    <row r="436" spans="1:6" s="343" customFormat="1" ht="25">
      <c r="A436" s="344">
        <v>3</v>
      </c>
      <c r="B436" s="345">
        <v>3104002</v>
      </c>
      <c r="C436" s="346" t="s">
        <v>163</v>
      </c>
      <c r="D436" s="346" t="s">
        <v>1011</v>
      </c>
      <c r="E436" s="346" t="s">
        <v>1022</v>
      </c>
      <c r="F436" s="347" t="s">
        <v>1292</v>
      </c>
    </row>
    <row r="437" spans="1:6" s="343" customFormat="1" ht="37.5">
      <c r="A437" s="344">
        <v>3</v>
      </c>
      <c r="B437" s="345">
        <v>3105101</v>
      </c>
      <c r="C437" s="346" t="s">
        <v>163</v>
      </c>
      <c r="D437" s="346" t="s">
        <v>1011</v>
      </c>
      <c r="E437" s="346" t="s">
        <v>1026</v>
      </c>
      <c r="F437" s="347" t="s">
        <v>1293</v>
      </c>
    </row>
    <row r="438" spans="1:6" s="343" customFormat="1" ht="25">
      <c r="A438" s="344">
        <v>3</v>
      </c>
      <c r="B438" s="345">
        <v>3105102</v>
      </c>
      <c r="C438" s="346" t="s">
        <v>163</v>
      </c>
      <c r="D438" s="346" t="s">
        <v>1011</v>
      </c>
      <c r="E438" s="346" t="s">
        <v>1026</v>
      </c>
      <c r="F438" s="347" t="s">
        <v>1294</v>
      </c>
    </row>
    <row r="439" spans="1:6" s="343" customFormat="1" ht="25">
      <c r="A439" s="344">
        <v>3</v>
      </c>
      <c r="B439" s="345">
        <v>3105103</v>
      </c>
      <c r="C439" s="346" t="s">
        <v>163</v>
      </c>
      <c r="D439" s="346" t="s">
        <v>1011</v>
      </c>
      <c r="E439" s="346" t="s">
        <v>1026</v>
      </c>
      <c r="F439" s="347" t="s">
        <v>1295</v>
      </c>
    </row>
    <row r="440" spans="1:6" s="343" customFormat="1" ht="12.5">
      <c r="A440" s="344">
        <v>3</v>
      </c>
      <c r="B440" s="345">
        <v>3106101</v>
      </c>
      <c r="C440" s="346" t="s">
        <v>163</v>
      </c>
      <c r="D440" s="346" t="s">
        <v>1011</v>
      </c>
      <c r="E440" s="346" t="s">
        <v>1296</v>
      </c>
      <c r="F440" s="347" t="s">
        <v>1297</v>
      </c>
    </row>
    <row r="441" spans="1:6" s="343" customFormat="1" ht="12.5">
      <c r="A441" s="344">
        <v>3</v>
      </c>
      <c r="B441" s="345">
        <v>3106201</v>
      </c>
      <c r="C441" s="346" t="s">
        <v>163</v>
      </c>
      <c r="D441" s="346" t="s">
        <v>1011</v>
      </c>
      <c r="E441" s="346" t="s">
        <v>1296</v>
      </c>
      <c r="F441" s="347" t="s">
        <v>1298</v>
      </c>
    </row>
    <row r="442" spans="1:6" s="343" customFormat="1" ht="12.5">
      <c r="A442" s="344">
        <v>3</v>
      </c>
      <c r="B442" s="345">
        <v>3106202</v>
      </c>
      <c r="C442" s="346" t="s">
        <v>163</v>
      </c>
      <c r="D442" s="346" t="s">
        <v>1011</v>
      </c>
      <c r="E442" s="346" t="s">
        <v>1296</v>
      </c>
      <c r="F442" s="347" t="s">
        <v>1299</v>
      </c>
    </row>
    <row r="443" spans="1:6" s="343" customFormat="1" ht="12.5">
      <c r="A443" s="344">
        <v>3</v>
      </c>
      <c r="B443" s="345">
        <v>3107201</v>
      </c>
      <c r="C443" s="346" t="s">
        <v>163</v>
      </c>
      <c r="D443" s="346" t="s">
        <v>1011</v>
      </c>
      <c r="E443" s="346" t="s">
        <v>1300</v>
      </c>
      <c r="F443" s="347" t="s">
        <v>1301</v>
      </c>
    </row>
    <row r="444" spans="1:6" s="343" customFormat="1" ht="37.5">
      <c r="A444" s="344">
        <v>3</v>
      </c>
      <c r="B444" s="345">
        <v>3108101</v>
      </c>
      <c r="C444" s="346" t="s">
        <v>163</v>
      </c>
      <c r="D444" s="346" t="s">
        <v>1011</v>
      </c>
      <c r="E444" s="346" t="s">
        <v>1030</v>
      </c>
      <c r="F444" s="347" t="s">
        <v>1302</v>
      </c>
    </row>
    <row r="445" spans="1:6" s="343" customFormat="1" ht="25">
      <c r="A445" s="344">
        <v>3</v>
      </c>
      <c r="B445" s="345">
        <v>3108201</v>
      </c>
      <c r="C445" s="346" t="s">
        <v>163</v>
      </c>
      <c r="D445" s="346" t="s">
        <v>1011</v>
      </c>
      <c r="E445" s="346" t="s">
        <v>1030</v>
      </c>
      <c r="F445" s="347" t="s">
        <v>1303</v>
      </c>
    </row>
    <row r="446" spans="1:6" s="343" customFormat="1" ht="25">
      <c r="A446" s="344">
        <v>3</v>
      </c>
      <c r="B446" s="345">
        <v>3108202</v>
      </c>
      <c r="C446" s="346" t="s">
        <v>163</v>
      </c>
      <c r="D446" s="346" t="s">
        <v>1011</v>
      </c>
      <c r="E446" s="346" t="s">
        <v>1030</v>
      </c>
      <c r="F446" s="347" t="s">
        <v>1304</v>
      </c>
    </row>
    <row r="447" spans="1:6" s="343" customFormat="1" ht="25">
      <c r="A447" s="344">
        <v>3</v>
      </c>
      <c r="B447" s="345">
        <v>3108203</v>
      </c>
      <c r="C447" s="346" t="s">
        <v>163</v>
      </c>
      <c r="D447" s="346" t="s">
        <v>1011</v>
      </c>
      <c r="E447" s="346" t="s">
        <v>1030</v>
      </c>
      <c r="F447" s="347" t="s">
        <v>1305</v>
      </c>
    </row>
    <row r="448" spans="1:6" s="343" customFormat="1" ht="25">
      <c r="A448" s="344">
        <v>3</v>
      </c>
      <c r="B448" s="345">
        <v>3108301</v>
      </c>
      <c r="C448" s="346" t="s">
        <v>163</v>
      </c>
      <c r="D448" s="346" t="s">
        <v>1011</v>
      </c>
      <c r="E448" s="346" t="s">
        <v>1030</v>
      </c>
      <c r="F448" s="347" t="s">
        <v>1306</v>
      </c>
    </row>
    <row r="449" spans="1:6" s="343" customFormat="1" ht="25">
      <c r="A449" s="344">
        <v>3</v>
      </c>
      <c r="B449" s="345">
        <v>3108302</v>
      </c>
      <c r="C449" s="346" t="s">
        <v>163</v>
      </c>
      <c r="D449" s="346" t="s">
        <v>1011</v>
      </c>
      <c r="E449" s="346" t="s">
        <v>1030</v>
      </c>
      <c r="F449" s="347" t="s">
        <v>1307</v>
      </c>
    </row>
    <row r="450" spans="1:6" s="343" customFormat="1" ht="25">
      <c r="A450" s="344">
        <v>3</v>
      </c>
      <c r="B450" s="345">
        <v>3108303</v>
      </c>
      <c r="C450" s="346" t="s">
        <v>163</v>
      </c>
      <c r="D450" s="346" t="s">
        <v>1011</v>
      </c>
      <c r="E450" s="346" t="s">
        <v>1030</v>
      </c>
      <c r="F450" s="347" t="s">
        <v>1308</v>
      </c>
    </row>
    <row r="451" spans="1:6" s="343" customFormat="1" ht="25">
      <c r="A451" s="344">
        <v>3</v>
      </c>
      <c r="B451" s="345">
        <v>3108401</v>
      </c>
      <c r="C451" s="346" t="s">
        <v>163</v>
      </c>
      <c r="D451" s="346" t="s">
        <v>1011</v>
      </c>
      <c r="E451" s="346" t="s">
        <v>1030</v>
      </c>
      <c r="F451" s="347" t="s">
        <v>1309</v>
      </c>
    </row>
    <row r="452" spans="1:6" s="343" customFormat="1" ht="25">
      <c r="A452" s="344">
        <v>3</v>
      </c>
      <c r="B452" s="345">
        <v>3108402</v>
      </c>
      <c r="C452" s="346" t="s">
        <v>163</v>
      </c>
      <c r="D452" s="346" t="s">
        <v>1011</v>
      </c>
      <c r="E452" s="346" t="s">
        <v>1030</v>
      </c>
      <c r="F452" s="347" t="s">
        <v>1310</v>
      </c>
    </row>
    <row r="453" spans="1:6" s="343" customFormat="1" ht="25">
      <c r="A453" s="344">
        <v>3</v>
      </c>
      <c r="B453" s="345">
        <v>3108403</v>
      </c>
      <c r="C453" s="346" t="s">
        <v>163</v>
      </c>
      <c r="D453" s="346" t="s">
        <v>1011</v>
      </c>
      <c r="E453" s="346" t="s">
        <v>1030</v>
      </c>
      <c r="F453" s="347" t="s">
        <v>1311</v>
      </c>
    </row>
    <row r="454" spans="1:6" s="343" customFormat="1" ht="37.5">
      <c r="A454" s="344">
        <v>3</v>
      </c>
      <c r="B454" s="345">
        <v>3108404</v>
      </c>
      <c r="C454" s="346" t="s">
        <v>163</v>
      </c>
      <c r="D454" s="346" t="s">
        <v>1011</v>
      </c>
      <c r="E454" s="346" t="s">
        <v>1030</v>
      </c>
      <c r="F454" s="347" t="s">
        <v>1312</v>
      </c>
    </row>
    <row r="455" spans="1:6" s="343" customFormat="1" ht="37.5">
      <c r="A455" s="344">
        <v>3</v>
      </c>
      <c r="B455" s="345">
        <v>3108901</v>
      </c>
      <c r="C455" s="346" t="s">
        <v>163</v>
      </c>
      <c r="D455" s="346" t="s">
        <v>1011</v>
      </c>
      <c r="E455" s="346" t="s">
        <v>1030</v>
      </c>
      <c r="F455" s="347" t="s">
        <v>1313</v>
      </c>
    </row>
    <row r="456" spans="1:6" s="343" customFormat="1" ht="62.5">
      <c r="A456" s="344">
        <v>3</v>
      </c>
      <c r="B456" s="345">
        <v>3108902</v>
      </c>
      <c r="C456" s="346" t="s">
        <v>163</v>
      </c>
      <c r="D456" s="346" t="s">
        <v>1011</v>
      </c>
      <c r="E456" s="346" t="s">
        <v>1030</v>
      </c>
      <c r="F456" s="347" t="s">
        <v>1314</v>
      </c>
    </row>
    <row r="457" spans="1:6" s="343" customFormat="1" ht="25">
      <c r="A457" s="344">
        <v>3</v>
      </c>
      <c r="B457" s="345">
        <v>3108903</v>
      </c>
      <c r="C457" s="346" t="s">
        <v>163</v>
      </c>
      <c r="D457" s="346" t="s">
        <v>1011</v>
      </c>
      <c r="E457" s="346" t="s">
        <v>1030</v>
      </c>
      <c r="F457" s="347" t="s">
        <v>1315</v>
      </c>
    </row>
    <row r="458" spans="1:6" s="343" customFormat="1" ht="25">
      <c r="A458" s="344">
        <v>3</v>
      </c>
      <c r="B458" s="345">
        <v>3108904</v>
      </c>
      <c r="C458" s="346" t="s">
        <v>163</v>
      </c>
      <c r="D458" s="346" t="s">
        <v>1011</v>
      </c>
      <c r="E458" s="346" t="s">
        <v>1030</v>
      </c>
      <c r="F458" s="347" t="s">
        <v>1316</v>
      </c>
    </row>
    <row r="459" spans="1:6" s="343" customFormat="1" ht="37.5">
      <c r="A459" s="344">
        <v>3</v>
      </c>
      <c r="B459" s="345">
        <v>3109001</v>
      </c>
      <c r="C459" s="346" t="s">
        <v>163</v>
      </c>
      <c r="D459" s="346" t="s">
        <v>1011</v>
      </c>
      <c r="E459" s="346" t="s">
        <v>1317</v>
      </c>
      <c r="F459" s="347" t="s">
        <v>1318</v>
      </c>
    </row>
    <row r="460" spans="1:6" s="343" customFormat="1" ht="25">
      <c r="A460" s="344">
        <v>3</v>
      </c>
      <c r="B460" s="345">
        <v>3109002</v>
      </c>
      <c r="C460" s="346" t="s">
        <v>163</v>
      </c>
      <c r="D460" s="346" t="s">
        <v>1011</v>
      </c>
      <c r="E460" s="346" t="s">
        <v>1317</v>
      </c>
      <c r="F460" s="347" t="s">
        <v>1319</v>
      </c>
    </row>
    <row r="461" spans="1:6" s="343" customFormat="1" ht="25">
      <c r="A461" s="344">
        <v>3</v>
      </c>
      <c r="B461" s="345">
        <v>3109003</v>
      </c>
      <c r="C461" s="346" t="s">
        <v>163</v>
      </c>
      <c r="D461" s="346" t="s">
        <v>1011</v>
      </c>
      <c r="E461" s="346" t="s">
        <v>1317</v>
      </c>
      <c r="F461" s="347" t="s">
        <v>1320</v>
      </c>
    </row>
    <row r="462" spans="1:6" s="343" customFormat="1" ht="37.5">
      <c r="A462" s="344">
        <v>3</v>
      </c>
      <c r="B462" s="345">
        <v>3110101</v>
      </c>
      <c r="C462" s="346" t="s">
        <v>163</v>
      </c>
      <c r="D462" s="346" t="s">
        <v>1321</v>
      </c>
      <c r="E462" s="346" t="s">
        <v>1321</v>
      </c>
      <c r="F462" s="347" t="s">
        <v>1322</v>
      </c>
    </row>
    <row r="463" spans="1:6" s="343" customFormat="1" ht="25">
      <c r="A463" s="344">
        <v>3</v>
      </c>
      <c r="B463" s="345">
        <v>3110201</v>
      </c>
      <c r="C463" s="346" t="s">
        <v>163</v>
      </c>
      <c r="D463" s="346" t="s">
        <v>1321</v>
      </c>
      <c r="E463" s="346" t="s">
        <v>1321</v>
      </c>
      <c r="F463" s="347" t="s">
        <v>1323</v>
      </c>
    </row>
    <row r="464" spans="1:6" s="343" customFormat="1" ht="25">
      <c r="A464" s="344">
        <v>3</v>
      </c>
      <c r="B464" s="345">
        <v>3110202</v>
      </c>
      <c r="C464" s="346" t="s">
        <v>163</v>
      </c>
      <c r="D464" s="346" t="s">
        <v>1321</v>
      </c>
      <c r="E464" s="346" t="s">
        <v>1321</v>
      </c>
      <c r="F464" s="347" t="s">
        <v>1324</v>
      </c>
    </row>
    <row r="465" spans="1:6" s="343" customFormat="1" ht="25">
      <c r="A465" s="344">
        <v>3</v>
      </c>
      <c r="B465" s="345">
        <v>3110203</v>
      </c>
      <c r="C465" s="346" t="s">
        <v>163</v>
      </c>
      <c r="D465" s="346" t="s">
        <v>1321</v>
      </c>
      <c r="E465" s="346" t="s">
        <v>1321</v>
      </c>
      <c r="F465" s="347" t="s">
        <v>1325</v>
      </c>
    </row>
    <row r="466" spans="1:6" s="343" customFormat="1" ht="25">
      <c r="A466" s="344">
        <v>3</v>
      </c>
      <c r="B466" s="345">
        <v>3110204</v>
      </c>
      <c r="C466" s="346" t="s">
        <v>163</v>
      </c>
      <c r="D466" s="346" t="s">
        <v>1321</v>
      </c>
      <c r="E466" s="346" t="s">
        <v>1321</v>
      </c>
      <c r="F466" s="347" t="s">
        <v>1326</v>
      </c>
    </row>
    <row r="467" spans="1:6" s="343" customFormat="1" ht="25">
      <c r="A467" s="344">
        <v>3</v>
      </c>
      <c r="B467" s="345">
        <v>3110401</v>
      </c>
      <c r="C467" s="346" t="s">
        <v>163</v>
      </c>
      <c r="D467" s="346" t="s">
        <v>1321</v>
      </c>
      <c r="E467" s="346" t="s">
        <v>1321</v>
      </c>
      <c r="F467" s="347" t="s">
        <v>1327</v>
      </c>
    </row>
    <row r="468" spans="1:6" s="343" customFormat="1" ht="50">
      <c r="A468" s="344">
        <v>3</v>
      </c>
      <c r="B468" s="345">
        <v>3110402</v>
      </c>
      <c r="C468" s="346" t="s">
        <v>163</v>
      </c>
      <c r="D468" s="346" t="s">
        <v>1321</v>
      </c>
      <c r="E468" s="346" t="s">
        <v>1321</v>
      </c>
      <c r="F468" s="347" t="s">
        <v>1328</v>
      </c>
    </row>
    <row r="469" spans="1:6" s="343" customFormat="1" ht="37.5">
      <c r="A469" s="344">
        <v>3</v>
      </c>
      <c r="B469" s="345">
        <v>3110403</v>
      </c>
      <c r="C469" s="346" t="s">
        <v>163</v>
      </c>
      <c r="D469" s="346" t="s">
        <v>1321</v>
      </c>
      <c r="E469" s="346" t="s">
        <v>1321</v>
      </c>
      <c r="F469" s="347" t="s">
        <v>1329</v>
      </c>
    </row>
    <row r="470" spans="1:6" s="343" customFormat="1" ht="37.5">
      <c r="A470" s="344">
        <v>3</v>
      </c>
      <c r="B470" s="345">
        <v>3120001</v>
      </c>
      <c r="C470" s="346" t="s">
        <v>163</v>
      </c>
      <c r="D470" s="346" t="s">
        <v>1330</v>
      </c>
      <c r="E470" s="346" t="s">
        <v>1330</v>
      </c>
      <c r="F470" s="347" t="s">
        <v>1331</v>
      </c>
    </row>
    <row r="471" spans="1:6" s="343" customFormat="1" ht="37.5">
      <c r="A471" s="344">
        <v>3</v>
      </c>
      <c r="B471" s="345">
        <v>3131101</v>
      </c>
      <c r="C471" s="346" t="s">
        <v>163</v>
      </c>
      <c r="D471" s="346" t="s">
        <v>649</v>
      </c>
      <c r="E471" s="346" t="s">
        <v>650</v>
      </c>
      <c r="F471" s="347" t="s">
        <v>1332</v>
      </c>
    </row>
    <row r="472" spans="1:6" s="343" customFormat="1" ht="75">
      <c r="A472" s="344">
        <v>3</v>
      </c>
      <c r="B472" s="345">
        <v>3131301</v>
      </c>
      <c r="C472" s="346" t="s">
        <v>163</v>
      </c>
      <c r="D472" s="346" t="s">
        <v>649</v>
      </c>
      <c r="E472" s="346" t="s">
        <v>650</v>
      </c>
      <c r="F472" s="347" t="s">
        <v>1333</v>
      </c>
    </row>
    <row r="473" spans="1:6" s="343" customFormat="1" ht="25">
      <c r="A473" s="344">
        <v>3</v>
      </c>
      <c r="B473" s="345">
        <v>3131302</v>
      </c>
      <c r="C473" s="346" t="s">
        <v>163</v>
      </c>
      <c r="D473" s="346" t="s">
        <v>649</v>
      </c>
      <c r="E473" s="346" t="s">
        <v>650</v>
      </c>
      <c r="F473" s="347" t="s">
        <v>1334</v>
      </c>
    </row>
    <row r="474" spans="1:6" s="343" customFormat="1" ht="25">
      <c r="A474" s="344">
        <v>3</v>
      </c>
      <c r="B474" s="345">
        <v>3139201</v>
      </c>
      <c r="C474" s="346" t="s">
        <v>163</v>
      </c>
      <c r="D474" s="346" t="s">
        <v>649</v>
      </c>
      <c r="E474" s="346" t="s">
        <v>653</v>
      </c>
      <c r="F474" s="347" t="s">
        <v>1335</v>
      </c>
    </row>
    <row r="475" spans="1:6" s="343" customFormat="1" ht="62.5">
      <c r="A475" s="344">
        <v>3</v>
      </c>
      <c r="B475" s="345">
        <v>3139202</v>
      </c>
      <c r="C475" s="346" t="s">
        <v>163</v>
      </c>
      <c r="D475" s="346" t="s">
        <v>649</v>
      </c>
      <c r="E475" s="346" t="s">
        <v>653</v>
      </c>
      <c r="F475" s="347" t="s">
        <v>1336</v>
      </c>
    </row>
    <row r="476" spans="1:6" s="343" customFormat="1" ht="37.5">
      <c r="A476" s="344">
        <v>3</v>
      </c>
      <c r="B476" s="345">
        <v>3139203</v>
      </c>
      <c r="C476" s="346" t="s">
        <v>163</v>
      </c>
      <c r="D476" s="346" t="s">
        <v>649</v>
      </c>
      <c r="E476" s="346" t="s">
        <v>653</v>
      </c>
      <c r="F476" s="347" t="s">
        <v>1337</v>
      </c>
    </row>
    <row r="477" spans="1:6" s="343" customFormat="1" ht="50">
      <c r="A477" s="344">
        <v>3</v>
      </c>
      <c r="B477" s="345">
        <v>3139204</v>
      </c>
      <c r="C477" s="346" t="s">
        <v>163</v>
      </c>
      <c r="D477" s="346" t="s">
        <v>649</v>
      </c>
      <c r="E477" s="346" t="s">
        <v>653</v>
      </c>
      <c r="F477" s="347" t="s">
        <v>1338</v>
      </c>
    </row>
    <row r="478" spans="1:6" s="343" customFormat="1" ht="37.5">
      <c r="A478" s="344">
        <v>3</v>
      </c>
      <c r="B478" s="345">
        <v>3139401</v>
      </c>
      <c r="C478" s="346" t="s">
        <v>163</v>
      </c>
      <c r="D478" s="346" t="s">
        <v>649</v>
      </c>
      <c r="E478" s="346" t="s">
        <v>653</v>
      </c>
      <c r="F478" s="347" t="s">
        <v>1339</v>
      </c>
    </row>
    <row r="479" spans="1:6" s="343" customFormat="1" ht="37.5">
      <c r="A479" s="344">
        <v>3</v>
      </c>
      <c r="B479" s="345">
        <v>3139402</v>
      </c>
      <c r="C479" s="346" t="s">
        <v>163</v>
      </c>
      <c r="D479" s="346" t="s">
        <v>649</v>
      </c>
      <c r="E479" s="346" t="s">
        <v>653</v>
      </c>
      <c r="F479" s="347" t="s">
        <v>1340</v>
      </c>
    </row>
    <row r="480" spans="1:6" s="343" customFormat="1" ht="62.5">
      <c r="A480" s="344">
        <v>3</v>
      </c>
      <c r="B480" s="345">
        <v>3139901</v>
      </c>
      <c r="C480" s="346" t="s">
        <v>163</v>
      </c>
      <c r="D480" s="346" t="s">
        <v>649</v>
      </c>
      <c r="E480" s="346" t="s">
        <v>653</v>
      </c>
      <c r="F480" s="347" t="s">
        <v>1341</v>
      </c>
    </row>
    <row r="481" spans="1:6" s="343" customFormat="1" ht="25">
      <c r="A481" s="344">
        <v>3</v>
      </c>
      <c r="B481" s="345">
        <v>3141001</v>
      </c>
      <c r="C481" s="346" t="s">
        <v>163</v>
      </c>
      <c r="D481" s="346" t="s">
        <v>655</v>
      </c>
      <c r="E481" s="346" t="s">
        <v>656</v>
      </c>
      <c r="F481" s="347" t="s">
        <v>1342</v>
      </c>
    </row>
    <row r="482" spans="1:6" s="343" customFormat="1" ht="50">
      <c r="A482" s="344">
        <v>3</v>
      </c>
      <c r="B482" s="345">
        <v>3141002</v>
      </c>
      <c r="C482" s="346" t="s">
        <v>163</v>
      </c>
      <c r="D482" s="346" t="s">
        <v>655</v>
      </c>
      <c r="E482" s="346" t="s">
        <v>656</v>
      </c>
      <c r="F482" s="347" t="s">
        <v>1343</v>
      </c>
    </row>
    <row r="483" spans="1:6" s="343" customFormat="1" ht="25">
      <c r="A483" s="344">
        <v>3</v>
      </c>
      <c r="B483" s="345">
        <v>3141003</v>
      </c>
      <c r="C483" s="346" t="s">
        <v>163</v>
      </c>
      <c r="D483" s="346" t="s">
        <v>655</v>
      </c>
      <c r="E483" s="346" t="s">
        <v>656</v>
      </c>
      <c r="F483" s="347" t="s">
        <v>1344</v>
      </c>
    </row>
    <row r="484" spans="1:6" s="343" customFormat="1" ht="25">
      <c r="A484" s="344">
        <v>3</v>
      </c>
      <c r="B484" s="345">
        <v>3141004</v>
      </c>
      <c r="C484" s="346" t="s">
        <v>163</v>
      </c>
      <c r="D484" s="346" t="s">
        <v>655</v>
      </c>
      <c r="E484" s="346" t="s">
        <v>656</v>
      </c>
      <c r="F484" s="347" t="s">
        <v>1345</v>
      </c>
    </row>
    <row r="485" spans="1:6" s="343" customFormat="1" ht="37.5">
      <c r="A485" s="344">
        <v>3</v>
      </c>
      <c r="B485" s="345">
        <v>3143001</v>
      </c>
      <c r="C485" s="346" t="s">
        <v>163</v>
      </c>
      <c r="D485" s="346" t="s">
        <v>655</v>
      </c>
      <c r="E485" s="346" t="s">
        <v>1051</v>
      </c>
      <c r="F485" s="347" t="s">
        <v>1346</v>
      </c>
    </row>
    <row r="486" spans="1:6" s="343" customFormat="1" ht="75">
      <c r="A486" s="344">
        <v>3</v>
      </c>
      <c r="B486" s="345">
        <v>3151201</v>
      </c>
      <c r="C486" s="346" t="s">
        <v>163</v>
      </c>
      <c r="D486" s="346" t="s">
        <v>1053</v>
      </c>
      <c r="E486" s="346" t="s">
        <v>1054</v>
      </c>
      <c r="F486" s="347" t="s">
        <v>1347</v>
      </c>
    </row>
    <row r="487" spans="1:6" s="343" customFormat="1" ht="75">
      <c r="A487" s="344">
        <v>3</v>
      </c>
      <c r="B487" s="345">
        <v>3151202</v>
      </c>
      <c r="C487" s="346" t="s">
        <v>163</v>
      </c>
      <c r="D487" s="346" t="s">
        <v>1053</v>
      </c>
      <c r="E487" s="346" t="s">
        <v>1054</v>
      </c>
      <c r="F487" s="347" t="s">
        <v>1348</v>
      </c>
    </row>
    <row r="488" spans="1:6" s="343" customFormat="1" ht="75">
      <c r="A488" s="344">
        <v>3</v>
      </c>
      <c r="B488" s="345">
        <v>3151203</v>
      </c>
      <c r="C488" s="346" t="s">
        <v>163</v>
      </c>
      <c r="D488" s="346" t="s">
        <v>1053</v>
      </c>
      <c r="E488" s="346" t="s">
        <v>1054</v>
      </c>
      <c r="F488" s="347" t="s">
        <v>1349</v>
      </c>
    </row>
    <row r="489" spans="1:6" s="343" customFormat="1" ht="75">
      <c r="A489" s="344">
        <v>3</v>
      </c>
      <c r="B489" s="345">
        <v>3151301</v>
      </c>
      <c r="C489" s="346" t="s">
        <v>163</v>
      </c>
      <c r="D489" s="346" t="s">
        <v>1053</v>
      </c>
      <c r="E489" s="346" t="s">
        <v>1054</v>
      </c>
      <c r="F489" s="347" t="s">
        <v>1350</v>
      </c>
    </row>
    <row r="490" spans="1:6" s="343" customFormat="1" ht="75">
      <c r="A490" s="344">
        <v>3</v>
      </c>
      <c r="B490" s="345">
        <v>3151302</v>
      </c>
      <c r="C490" s="346" t="s">
        <v>163</v>
      </c>
      <c r="D490" s="346" t="s">
        <v>1053</v>
      </c>
      <c r="E490" s="346" t="s">
        <v>1054</v>
      </c>
      <c r="F490" s="347" t="s">
        <v>1351</v>
      </c>
    </row>
    <row r="491" spans="1:6" s="343" customFormat="1" ht="75">
      <c r="A491" s="344">
        <v>3</v>
      </c>
      <c r="B491" s="345">
        <v>3152101</v>
      </c>
      <c r="C491" s="346" t="s">
        <v>163</v>
      </c>
      <c r="D491" s="346" t="s">
        <v>1053</v>
      </c>
      <c r="E491" s="346" t="s">
        <v>1056</v>
      </c>
      <c r="F491" s="347" t="s">
        <v>1352</v>
      </c>
    </row>
    <row r="492" spans="1:6" s="343" customFormat="1" ht="75">
      <c r="A492" s="344">
        <v>3</v>
      </c>
      <c r="B492" s="345">
        <v>3152102</v>
      </c>
      <c r="C492" s="346" t="s">
        <v>163</v>
      </c>
      <c r="D492" s="346" t="s">
        <v>1053</v>
      </c>
      <c r="E492" s="346" t="s">
        <v>1056</v>
      </c>
      <c r="F492" s="347" t="s">
        <v>1353</v>
      </c>
    </row>
    <row r="493" spans="1:6" s="343" customFormat="1" ht="75">
      <c r="A493" s="344">
        <v>3</v>
      </c>
      <c r="B493" s="345">
        <v>3152201</v>
      </c>
      <c r="C493" s="346" t="s">
        <v>163</v>
      </c>
      <c r="D493" s="346" t="s">
        <v>1053</v>
      </c>
      <c r="E493" s="346" t="s">
        <v>1056</v>
      </c>
      <c r="F493" s="347" t="s">
        <v>1354</v>
      </c>
    </row>
    <row r="494" spans="1:6" s="343" customFormat="1" ht="75">
      <c r="A494" s="344">
        <v>3</v>
      </c>
      <c r="B494" s="345">
        <v>3152301</v>
      </c>
      <c r="C494" s="346" t="s">
        <v>163</v>
      </c>
      <c r="D494" s="346" t="s">
        <v>1053</v>
      </c>
      <c r="E494" s="346" t="s">
        <v>1056</v>
      </c>
      <c r="F494" s="347" t="s">
        <v>1355</v>
      </c>
    </row>
    <row r="495" spans="1:6" s="343" customFormat="1" ht="50">
      <c r="A495" s="344">
        <v>3</v>
      </c>
      <c r="B495" s="345">
        <v>3161001</v>
      </c>
      <c r="C495" s="346" t="s">
        <v>163</v>
      </c>
      <c r="D495" s="346" t="s">
        <v>1059</v>
      </c>
      <c r="E495" s="346" t="s">
        <v>1356</v>
      </c>
      <c r="F495" s="347" t="s">
        <v>1357</v>
      </c>
    </row>
    <row r="496" spans="1:6" s="343" customFormat="1" ht="50">
      <c r="A496" s="344">
        <v>3</v>
      </c>
      <c r="B496" s="345">
        <v>3161002</v>
      </c>
      <c r="C496" s="346" t="s">
        <v>163</v>
      </c>
      <c r="D496" s="346" t="s">
        <v>1059</v>
      </c>
      <c r="E496" s="346" t="s">
        <v>1356</v>
      </c>
      <c r="F496" s="347" t="s">
        <v>1358</v>
      </c>
    </row>
    <row r="497" spans="1:6" s="343" customFormat="1" ht="50">
      <c r="A497" s="344">
        <v>3</v>
      </c>
      <c r="B497" s="345">
        <v>3161003</v>
      </c>
      <c r="C497" s="346" t="s">
        <v>163</v>
      </c>
      <c r="D497" s="346" t="s">
        <v>1059</v>
      </c>
      <c r="E497" s="346" t="s">
        <v>1356</v>
      </c>
      <c r="F497" s="347" t="s">
        <v>1359</v>
      </c>
    </row>
    <row r="498" spans="1:6" s="343" customFormat="1" ht="87.5">
      <c r="A498" s="344">
        <v>3</v>
      </c>
      <c r="B498" s="345">
        <v>3163001</v>
      </c>
      <c r="C498" s="346" t="s">
        <v>163</v>
      </c>
      <c r="D498" s="346" t="s">
        <v>1059</v>
      </c>
      <c r="E498" s="346" t="s">
        <v>1360</v>
      </c>
      <c r="F498" s="347" t="s">
        <v>1361</v>
      </c>
    </row>
    <row r="499" spans="1:6" s="343" customFormat="1" ht="50">
      <c r="A499" s="344">
        <v>3</v>
      </c>
      <c r="B499" s="345">
        <v>3163002</v>
      </c>
      <c r="C499" s="346" t="s">
        <v>163</v>
      </c>
      <c r="D499" s="346" t="s">
        <v>1059</v>
      </c>
      <c r="E499" s="346" t="s">
        <v>1360</v>
      </c>
      <c r="F499" s="347" t="s">
        <v>1362</v>
      </c>
    </row>
    <row r="500" spans="1:6" s="343" customFormat="1" ht="50">
      <c r="A500" s="344">
        <v>3</v>
      </c>
      <c r="B500" s="345">
        <v>3164001</v>
      </c>
      <c r="C500" s="346" t="s">
        <v>163</v>
      </c>
      <c r="D500" s="346" t="s">
        <v>1059</v>
      </c>
      <c r="E500" s="346" t="s">
        <v>1363</v>
      </c>
      <c r="F500" s="347" t="s">
        <v>1364</v>
      </c>
    </row>
    <row r="501" spans="1:6" s="343" customFormat="1" ht="50">
      <c r="A501" s="344">
        <v>3</v>
      </c>
      <c r="B501" s="345">
        <v>3169001</v>
      </c>
      <c r="C501" s="346" t="s">
        <v>163</v>
      </c>
      <c r="D501" s="346" t="s">
        <v>1059</v>
      </c>
      <c r="E501" s="346" t="s">
        <v>1060</v>
      </c>
      <c r="F501" s="347" t="s">
        <v>1365</v>
      </c>
    </row>
    <row r="502" spans="1:6" s="343" customFormat="1" ht="50">
      <c r="A502" s="344">
        <v>3</v>
      </c>
      <c r="B502" s="345">
        <v>3169002</v>
      </c>
      <c r="C502" s="346" t="s">
        <v>163</v>
      </c>
      <c r="D502" s="346" t="s">
        <v>1059</v>
      </c>
      <c r="E502" s="346" t="s">
        <v>1060</v>
      </c>
      <c r="F502" s="347" t="s">
        <v>1366</v>
      </c>
    </row>
    <row r="503" spans="1:6" s="343" customFormat="1" ht="50">
      <c r="A503" s="344">
        <v>3</v>
      </c>
      <c r="B503" s="345">
        <v>3169003</v>
      </c>
      <c r="C503" s="346" t="s">
        <v>163</v>
      </c>
      <c r="D503" s="346" t="s">
        <v>1059</v>
      </c>
      <c r="E503" s="346" t="s">
        <v>1060</v>
      </c>
      <c r="F503" s="347" t="s">
        <v>1367</v>
      </c>
    </row>
    <row r="504" spans="1:6" s="343" customFormat="1" ht="50">
      <c r="A504" s="344">
        <v>3</v>
      </c>
      <c r="B504" s="345">
        <v>3170201</v>
      </c>
      <c r="C504" s="346" t="s">
        <v>163</v>
      </c>
      <c r="D504" s="346" t="s">
        <v>1062</v>
      </c>
      <c r="E504" s="346" t="s">
        <v>1062</v>
      </c>
      <c r="F504" s="347" t="s">
        <v>1368</v>
      </c>
    </row>
    <row r="505" spans="1:6" s="343" customFormat="1" ht="62.5">
      <c r="A505" s="344">
        <v>3</v>
      </c>
      <c r="B505" s="345">
        <v>3181201</v>
      </c>
      <c r="C505" s="346" t="s">
        <v>163</v>
      </c>
      <c r="D505" s="346" t="s">
        <v>1066</v>
      </c>
      <c r="E505" s="346" t="s">
        <v>1067</v>
      </c>
      <c r="F505" s="347" t="s">
        <v>1369</v>
      </c>
    </row>
    <row r="506" spans="1:6" s="343" customFormat="1" ht="37.5">
      <c r="A506" s="344">
        <v>3</v>
      </c>
      <c r="B506" s="345">
        <v>3181202</v>
      </c>
      <c r="C506" s="346" t="s">
        <v>163</v>
      </c>
      <c r="D506" s="346" t="s">
        <v>1066</v>
      </c>
      <c r="E506" s="346" t="s">
        <v>1067</v>
      </c>
      <c r="F506" s="347" t="s">
        <v>1370</v>
      </c>
    </row>
    <row r="507" spans="1:6" s="343" customFormat="1" ht="37.5">
      <c r="A507" s="344">
        <v>3</v>
      </c>
      <c r="B507" s="345">
        <v>3181203</v>
      </c>
      <c r="C507" s="346" t="s">
        <v>163</v>
      </c>
      <c r="D507" s="346" t="s">
        <v>1066</v>
      </c>
      <c r="E507" s="346" t="s">
        <v>1067</v>
      </c>
      <c r="F507" s="347" t="s">
        <v>1371</v>
      </c>
    </row>
    <row r="508" spans="1:6" s="343" customFormat="1" ht="50">
      <c r="A508" s="344">
        <v>3</v>
      </c>
      <c r="B508" s="345">
        <v>3192201</v>
      </c>
      <c r="C508" s="346" t="s">
        <v>163</v>
      </c>
      <c r="D508" s="346" t="s">
        <v>1372</v>
      </c>
      <c r="E508" s="346" t="s">
        <v>1373</v>
      </c>
      <c r="F508" s="347" t="s">
        <v>1374</v>
      </c>
    </row>
    <row r="509" spans="1:6" s="343" customFormat="1" ht="37.5">
      <c r="A509" s="344">
        <v>3</v>
      </c>
      <c r="B509" s="345">
        <v>3201101</v>
      </c>
      <c r="C509" s="346" t="s">
        <v>163</v>
      </c>
      <c r="D509" s="346" t="s">
        <v>1072</v>
      </c>
      <c r="E509" s="346" t="s">
        <v>1073</v>
      </c>
      <c r="F509" s="347" t="s">
        <v>1375</v>
      </c>
    </row>
    <row r="510" spans="1:6" s="343" customFormat="1" ht="37.5">
      <c r="A510" s="344">
        <v>3</v>
      </c>
      <c r="B510" s="345">
        <v>3201102</v>
      </c>
      <c r="C510" s="346" t="s">
        <v>163</v>
      </c>
      <c r="D510" s="346" t="s">
        <v>1072</v>
      </c>
      <c r="E510" s="346" t="s">
        <v>1073</v>
      </c>
      <c r="F510" s="347" t="s">
        <v>1376</v>
      </c>
    </row>
    <row r="511" spans="1:6" s="343" customFormat="1" ht="50">
      <c r="A511" s="344">
        <v>3</v>
      </c>
      <c r="B511" s="345">
        <v>3201401</v>
      </c>
      <c r="C511" s="346" t="s">
        <v>163</v>
      </c>
      <c r="D511" s="346" t="s">
        <v>1072</v>
      </c>
      <c r="E511" s="346" t="s">
        <v>1073</v>
      </c>
      <c r="F511" s="347" t="s">
        <v>1377</v>
      </c>
    </row>
    <row r="512" spans="1:6" s="343" customFormat="1" ht="50">
      <c r="A512" s="344">
        <v>3</v>
      </c>
      <c r="B512" s="345">
        <v>3202201</v>
      </c>
      <c r="C512" s="346" t="s">
        <v>163</v>
      </c>
      <c r="D512" s="346" t="s">
        <v>1072</v>
      </c>
      <c r="E512" s="346" t="s">
        <v>1075</v>
      </c>
      <c r="F512" s="347" t="s">
        <v>1378</v>
      </c>
    </row>
    <row r="513" spans="1:6" s="343" customFormat="1" ht="50">
      <c r="A513" s="344">
        <v>3</v>
      </c>
      <c r="B513" s="345">
        <v>3202301</v>
      </c>
      <c r="C513" s="346" t="s">
        <v>163</v>
      </c>
      <c r="D513" s="346" t="s">
        <v>1072</v>
      </c>
      <c r="E513" s="346" t="s">
        <v>1075</v>
      </c>
      <c r="F513" s="347" t="s">
        <v>1379</v>
      </c>
    </row>
    <row r="514" spans="1:6" s="343" customFormat="1" ht="87.5">
      <c r="A514" s="344">
        <v>3</v>
      </c>
      <c r="B514" s="345">
        <v>3202302</v>
      </c>
      <c r="C514" s="346" t="s">
        <v>163</v>
      </c>
      <c r="D514" s="346" t="s">
        <v>1072</v>
      </c>
      <c r="E514" s="346" t="s">
        <v>1075</v>
      </c>
      <c r="F514" s="347" t="s">
        <v>1380</v>
      </c>
    </row>
    <row r="515" spans="1:6" s="343" customFormat="1" ht="112.5">
      <c r="A515" s="344">
        <v>3</v>
      </c>
      <c r="B515" s="345">
        <v>3202303</v>
      </c>
      <c r="C515" s="346" t="s">
        <v>163</v>
      </c>
      <c r="D515" s="346" t="s">
        <v>1072</v>
      </c>
      <c r="E515" s="346" t="s">
        <v>1075</v>
      </c>
      <c r="F515" s="347" t="s">
        <v>1381</v>
      </c>
    </row>
    <row r="516" spans="1:6" s="343" customFormat="1" ht="75">
      <c r="A516" s="344">
        <v>3</v>
      </c>
      <c r="B516" s="345">
        <v>3202304</v>
      </c>
      <c r="C516" s="346" t="s">
        <v>163</v>
      </c>
      <c r="D516" s="346" t="s">
        <v>1072</v>
      </c>
      <c r="E516" s="346" t="s">
        <v>1075</v>
      </c>
      <c r="F516" s="347" t="s">
        <v>1382</v>
      </c>
    </row>
    <row r="517" spans="1:6" s="343" customFormat="1" ht="62.5">
      <c r="A517" s="344">
        <v>3</v>
      </c>
      <c r="B517" s="345">
        <v>3202901</v>
      </c>
      <c r="C517" s="346" t="s">
        <v>163</v>
      </c>
      <c r="D517" s="346" t="s">
        <v>1072</v>
      </c>
      <c r="E517" s="346" t="s">
        <v>1075</v>
      </c>
      <c r="F517" s="347" t="s">
        <v>1383</v>
      </c>
    </row>
    <row r="518" spans="1:6" s="343" customFormat="1" ht="50">
      <c r="A518" s="344">
        <v>3</v>
      </c>
      <c r="B518" s="345">
        <v>3202902</v>
      </c>
      <c r="C518" s="346" t="s">
        <v>163</v>
      </c>
      <c r="D518" s="346" t="s">
        <v>1072</v>
      </c>
      <c r="E518" s="346" t="s">
        <v>1075</v>
      </c>
      <c r="F518" s="347" t="s">
        <v>1384</v>
      </c>
    </row>
    <row r="519" spans="1:6" s="343" customFormat="1" ht="37.5">
      <c r="A519" s="344">
        <v>3</v>
      </c>
      <c r="B519" s="345">
        <v>3202903</v>
      </c>
      <c r="C519" s="346" t="s">
        <v>163</v>
      </c>
      <c r="D519" s="346" t="s">
        <v>1072</v>
      </c>
      <c r="E519" s="346" t="s">
        <v>1075</v>
      </c>
      <c r="F519" s="347" t="s">
        <v>1385</v>
      </c>
    </row>
    <row r="520" spans="1:6" s="343" customFormat="1" ht="25">
      <c r="A520" s="344">
        <v>3</v>
      </c>
      <c r="B520" s="345">
        <v>3202904</v>
      </c>
      <c r="C520" s="346" t="s">
        <v>163</v>
      </c>
      <c r="D520" s="346" t="s">
        <v>1072</v>
      </c>
      <c r="E520" s="346" t="s">
        <v>1075</v>
      </c>
      <c r="F520" s="347" t="s">
        <v>1386</v>
      </c>
    </row>
    <row r="521" spans="1:6" s="343" customFormat="1" ht="25">
      <c r="A521" s="344">
        <v>3</v>
      </c>
      <c r="B521" s="345">
        <v>3202905</v>
      </c>
      <c r="C521" s="346" t="s">
        <v>163</v>
      </c>
      <c r="D521" s="346" t="s">
        <v>1072</v>
      </c>
      <c r="E521" s="346" t="s">
        <v>1075</v>
      </c>
      <c r="F521" s="347" t="s">
        <v>1387</v>
      </c>
    </row>
    <row r="522" spans="1:6" s="343" customFormat="1" ht="25">
      <c r="A522" s="344">
        <v>3</v>
      </c>
      <c r="B522" s="345">
        <v>3202906</v>
      </c>
      <c r="C522" s="346" t="s">
        <v>163</v>
      </c>
      <c r="D522" s="346" t="s">
        <v>1072</v>
      </c>
      <c r="E522" s="346" t="s">
        <v>1075</v>
      </c>
      <c r="F522" s="347" t="s">
        <v>1388</v>
      </c>
    </row>
    <row r="523" spans="1:6" s="343" customFormat="1" ht="25">
      <c r="A523" s="344">
        <v>3</v>
      </c>
      <c r="B523" s="345">
        <v>3202907</v>
      </c>
      <c r="C523" s="346" t="s">
        <v>163</v>
      </c>
      <c r="D523" s="346" t="s">
        <v>1072</v>
      </c>
      <c r="E523" s="346" t="s">
        <v>1075</v>
      </c>
      <c r="F523" s="347" t="s">
        <v>1389</v>
      </c>
    </row>
    <row r="524" spans="1:6" s="343" customFormat="1" ht="25">
      <c r="A524" s="344">
        <v>3</v>
      </c>
      <c r="B524" s="345">
        <v>3202908</v>
      </c>
      <c r="C524" s="346" t="s">
        <v>163</v>
      </c>
      <c r="D524" s="346" t="s">
        <v>1072</v>
      </c>
      <c r="E524" s="346" t="s">
        <v>1075</v>
      </c>
      <c r="F524" s="347" t="s">
        <v>1390</v>
      </c>
    </row>
    <row r="525" spans="1:6" s="343" customFormat="1" ht="50">
      <c r="A525" s="344">
        <v>3</v>
      </c>
      <c r="B525" s="345">
        <v>3203001</v>
      </c>
      <c r="C525" s="346" t="s">
        <v>163</v>
      </c>
      <c r="D525" s="346" t="s">
        <v>1072</v>
      </c>
      <c r="E525" s="346" t="s">
        <v>1391</v>
      </c>
      <c r="F525" s="347" t="s">
        <v>1392</v>
      </c>
    </row>
    <row r="526" spans="1:6" s="343" customFormat="1" ht="62.5">
      <c r="A526" s="344">
        <v>3</v>
      </c>
      <c r="B526" s="345">
        <v>3203002</v>
      </c>
      <c r="C526" s="346" t="s">
        <v>163</v>
      </c>
      <c r="D526" s="346" t="s">
        <v>1072</v>
      </c>
      <c r="E526" s="346" t="s">
        <v>1391</v>
      </c>
      <c r="F526" s="347" t="s">
        <v>1393</v>
      </c>
    </row>
    <row r="527" spans="1:6" s="343" customFormat="1" ht="25">
      <c r="A527" s="344">
        <v>3</v>
      </c>
      <c r="B527" s="345">
        <v>3203003</v>
      </c>
      <c r="C527" s="346" t="s">
        <v>163</v>
      </c>
      <c r="D527" s="346" t="s">
        <v>1072</v>
      </c>
      <c r="E527" s="346" t="s">
        <v>1391</v>
      </c>
      <c r="F527" s="347" t="s">
        <v>1394</v>
      </c>
    </row>
    <row r="528" spans="1:6" s="343" customFormat="1" ht="75">
      <c r="A528" s="344">
        <v>3</v>
      </c>
      <c r="B528" s="345">
        <v>3210001</v>
      </c>
      <c r="C528" s="346" t="s">
        <v>163</v>
      </c>
      <c r="D528" s="346" t="s">
        <v>1395</v>
      </c>
      <c r="E528" s="346" t="s">
        <v>1395</v>
      </c>
      <c r="F528" s="347" t="s">
        <v>1396</v>
      </c>
    </row>
    <row r="529" spans="1:6" s="343" customFormat="1" ht="100">
      <c r="A529" s="344">
        <v>3</v>
      </c>
      <c r="B529" s="345">
        <v>3210002</v>
      </c>
      <c r="C529" s="346" t="s">
        <v>163</v>
      </c>
      <c r="D529" s="346" t="s">
        <v>1395</v>
      </c>
      <c r="E529" s="346" t="s">
        <v>1395</v>
      </c>
      <c r="F529" s="347" t="s">
        <v>1397</v>
      </c>
    </row>
    <row r="530" spans="1:6" s="343" customFormat="1" ht="37.5">
      <c r="A530" s="344">
        <v>3</v>
      </c>
      <c r="B530" s="345">
        <v>3210003</v>
      </c>
      <c r="C530" s="346" t="s">
        <v>163</v>
      </c>
      <c r="D530" s="346" t="s">
        <v>1395</v>
      </c>
      <c r="E530" s="346" t="s">
        <v>1395</v>
      </c>
      <c r="F530" s="347" t="s">
        <v>1398</v>
      </c>
    </row>
    <row r="531" spans="1:6" s="343" customFormat="1" ht="37.5">
      <c r="A531" s="344">
        <v>3</v>
      </c>
      <c r="B531" s="345">
        <v>3210004</v>
      </c>
      <c r="C531" s="346" t="s">
        <v>163</v>
      </c>
      <c r="D531" s="346" t="s">
        <v>1395</v>
      </c>
      <c r="E531" s="346" t="s">
        <v>1395</v>
      </c>
      <c r="F531" s="347" t="s">
        <v>1399</v>
      </c>
    </row>
    <row r="532" spans="1:6" s="343" customFormat="1" ht="62.5">
      <c r="A532" s="344">
        <v>3</v>
      </c>
      <c r="B532" s="345">
        <v>3210005</v>
      </c>
      <c r="C532" s="346" t="s">
        <v>163</v>
      </c>
      <c r="D532" s="346" t="s">
        <v>1395</v>
      </c>
      <c r="E532" s="346" t="s">
        <v>1395</v>
      </c>
      <c r="F532" s="347" t="s">
        <v>1400</v>
      </c>
    </row>
    <row r="533" spans="1:6" s="343" customFormat="1" ht="62.5">
      <c r="A533" s="344">
        <v>3</v>
      </c>
      <c r="B533" s="345">
        <v>3221901</v>
      </c>
      <c r="C533" s="346" t="s">
        <v>163</v>
      </c>
      <c r="D533" s="346" t="s">
        <v>1080</v>
      </c>
      <c r="E533" s="346" t="s">
        <v>1081</v>
      </c>
      <c r="F533" s="347" t="s">
        <v>1401</v>
      </c>
    </row>
    <row r="534" spans="1:6" s="343" customFormat="1" ht="37.5">
      <c r="A534" s="344">
        <v>3</v>
      </c>
      <c r="B534" s="345">
        <v>3221902</v>
      </c>
      <c r="C534" s="346" t="s">
        <v>163</v>
      </c>
      <c r="D534" s="346" t="s">
        <v>1080</v>
      </c>
      <c r="E534" s="346" t="s">
        <v>1081</v>
      </c>
      <c r="F534" s="347" t="s">
        <v>1402</v>
      </c>
    </row>
    <row r="535" spans="1:6" s="343" customFormat="1" ht="50">
      <c r="A535" s="344">
        <v>3</v>
      </c>
      <c r="B535" s="345">
        <v>3221903</v>
      </c>
      <c r="C535" s="346" t="s">
        <v>163</v>
      </c>
      <c r="D535" s="346" t="s">
        <v>1080</v>
      </c>
      <c r="E535" s="346" t="s">
        <v>1081</v>
      </c>
      <c r="F535" s="347" t="s">
        <v>1403</v>
      </c>
    </row>
    <row r="536" spans="1:6" s="343" customFormat="1" ht="37.5">
      <c r="A536" s="344">
        <v>3</v>
      </c>
      <c r="B536" s="345">
        <v>3221904</v>
      </c>
      <c r="C536" s="346" t="s">
        <v>163</v>
      </c>
      <c r="D536" s="346" t="s">
        <v>1080</v>
      </c>
      <c r="E536" s="346" t="s">
        <v>1081</v>
      </c>
      <c r="F536" s="347" t="s">
        <v>1404</v>
      </c>
    </row>
    <row r="537" spans="1:6" s="343" customFormat="1" ht="137.5">
      <c r="A537" s="344">
        <v>3</v>
      </c>
      <c r="B537" s="345">
        <v>3222901</v>
      </c>
      <c r="C537" s="346" t="s">
        <v>163</v>
      </c>
      <c r="D537" s="346" t="s">
        <v>1080</v>
      </c>
      <c r="E537" s="346" t="s">
        <v>1405</v>
      </c>
      <c r="F537" s="347" t="s">
        <v>1406</v>
      </c>
    </row>
    <row r="538" spans="1:6" s="343" customFormat="1" ht="37.5">
      <c r="A538" s="344">
        <v>3</v>
      </c>
      <c r="B538" s="345">
        <v>3222902</v>
      </c>
      <c r="C538" s="346" t="s">
        <v>163</v>
      </c>
      <c r="D538" s="346" t="s">
        <v>1080</v>
      </c>
      <c r="E538" s="346" t="s">
        <v>1405</v>
      </c>
      <c r="F538" s="347" t="s">
        <v>1407</v>
      </c>
    </row>
    <row r="539" spans="1:6" s="343" customFormat="1" ht="50">
      <c r="A539" s="344">
        <v>3</v>
      </c>
      <c r="B539" s="345">
        <v>3222903</v>
      </c>
      <c r="C539" s="346" t="s">
        <v>163</v>
      </c>
      <c r="D539" s="346" t="s">
        <v>1080</v>
      </c>
      <c r="E539" s="346" t="s">
        <v>1405</v>
      </c>
      <c r="F539" s="347" t="s">
        <v>1408</v>
      </c>
    </row>
    <row r="540" spans="1:6" s="343" customFormat="1" ht="25">
      <c r="A540" s="344">
        <v>3</v>
      </c>
      <c r="B540" s="345">
        <v>3231001</v>
      </c>
      <c r="C540" s="346" t="s">
        <v>163</v>
      </c>
      <c r="D540" s="346" t="s">
        <v>1409</v>
      </c>
      <c r="E540" s="346" t="s">
        <v>1410</v>
      </c>
      <c r="F540" s="347" t="s">
        <v>1411</v>
      </c>
    </row>
    <row r="541" spans="1:6" s="343" customFormat="1" ht="25">
      <c r="A541" s="344">
        <v>3</v>
      </c>
      <c r="B541" s="345">
        <v>3239401</v>
      </c>
      <c r="C541" s="346" t="s">
        <v>163</v>
      </c>
      <c r="D541" s="346" t="s">
        <v>1409</v>
      </c>
      <c r="E541" s="346" t="s">
        <v>1412</v>
      </c>
      <c r="F541" s="347" t="s">
        <v>1413</v>
      </c>
    </row>
    <row r="542" spans="1:6" s="343" customFormat="1" ht="25">
      <c r="A542" s="344">
        <v>3</v>
      </c>
      <c r="B542" s="345">
        <v>3239601</v>
      </c>
      <c r="C542" s="346" t="s">
        <v>163</v>
      </c>
      <c r="D542" s="346" t="s">
        <v>1409</v>
      </c>
      <c r="E542" s="346" t="s">
        <v>1412</v>
      </c>
      <c r="F542" s="347" t="s">
        <v>1414</v>
      </c>
    </row>
    <row r="543" spans="1:6" s="343" customFormat="1" ht="37.5">
      <c r="A543" s="344">
        <v>3</v>
      </c>
      <c r="B543" s="345">
        <v>3239901</v>
      </c>
      <c r="C543" s="346" t="s">
        <v>163</v>
      </c>
      <c r="D543" s="346" t="s">
        <v>1409</v>
      </c>
      <c r="E543" s="346" t="s">
        <v>1412</v>
      </c>
      <c r="F543" s="347" t="s">
        <v>1415</v>
      </c>
    </row>
    <row r="544" spans="1:6" s="343" customFormat="1" ht="50">
      <c r="A544" s="344">
        <v>3</v>
      </c>
      <c r="B544" s="345">
        <v>3242101</v>
      </c>
      <c r="C544" s="346" t="s">
        <v>163</v>
      </c>
      <c r="D544" s="346" t="s">
        <v>1416</v>
      </c>
      <c r="E544" s="346" t="s">
        <v>1417</v>
      </c>
      <c r="F544" s="347" t="s">
        <v>1418</v>
      </c>
    </row>
    <row r="545" spans="1:6" s="343" customFormat="1" ht="25">
      <c r="A545" s="344">
        <v>3</v>
      </c>
      <c r="B545" s="345">
        <v>3242102</v>
      </c>
      <c r="C545" s="346" t="s">
        <v>163</v>
      </c>
      <c r="D545" s="346" t="s">
        <v>1416</v>
      </c>
      <c r="E545" s="346" t="s">
        <v>1417</v>
      </c>
      <c r="F545" s="347" t="s">
        <v>1419</v>
      </c>
    </row>
    <row r="546" spans="1:6" s="343" customFormat="1" ht="37.5">
      <c r="A546" s="344">
        <v>3</v>
      </c>
      <c r="B546" s="345">
        <v>3242103</v>
      </c>
      <c r="C546" s="346" t="s">
        <v>163</v>
      </c>
      <c r="D546" s="346" t="s">
        <v>1416</v>
      </c>
      <c r="E546" s="346" t="s">
        <v>1417</v>
      </c>
      <c r="F546" s="347" t="s">
        <v>1420</v>
      </c>
    </row>
    <row r="547" spans="1:6" s="343" customFormat="1" ht="25">
      <c r="A547" s="344">
        <v>3</v>
      </c>
      <c r="B547" s="345">
        <v>3242104</v>
      </c>
      <c r="C547" s="346" t="s">
        <v>163</v>
      </c>
      <c r="D547" s="346" t="s">
        <v>1416</v>
      </c>
      <c r="E547" s="346" t="s">
        <v>1417</v>
      </c>
      <c r="F547" s="347" t="s">
        <v>1421</v>
      </c>
    </row>
    <row r="548" spans="1:6" s="343" customFormat="1" ht="62.5">
      <c r="A548" s="344">
        <v>3</v>
      </c>
      <c r="B548" s="345">
        <v>3251101</v>
      </c>
      <c r="C548" s="346" t="s">
        <v>163</v>
      </c>
      <c r="D548" s="346" t="s">
        <v>1083</v>
      </c>
      <c r="E548" s="346" t="s">
        <v>1422</v>
      </c>
      <c r="F548" s="347" t="s">
        <v>1423</v>
      </c>
    </row>
    <row r="549" spans="1:6" s="343" customFormat="1" ht="75">
      <c r="A549" s="344">
        <v>3</v>
      </c>
      <c r="B549" s="345">
        <v>3252001</v>
      </c>
      <c r="C549" s="346" t="s">
        <v>163</v>
      </c>
      <c r="D549" s="346" t="s">
        <v>1083</v>
      </c>
      <c r="E549" s="346" t="s">
        <v>1424</v>
      </c>
      <c r="F549" s="347" t="s">
        <v>1425</v>
      </c>
    </row>
    <row r="550" spans="1:6" s="343" customFormat="1" ht="25">
      <c r="A550" s="344">
        <v>3</v>
      </c>
      <c r="B550" s="345">
        <v>3252002</v>
      </c>
      <c r="C550" s="346" t="s">
        <v>163</v>
      </c>
      <c r="D550" s="346" t="s">
        <v>1083</v>
      </c>
      <c r="E550" s="346" t="s">
        <v>1424</v>
      </c>
      <c r="F550" s="347" t="s">
        <v>1426</v>
      </c>
    </row>
    <row r="551" spans="1:6" s="343" customFormat="1" ht="25">
      <c r="A551" s="344">
        <v>3</v>
      </c>
      <c r="B551" s="345">
        <v>3259101</v>
      </c>
      <c r="C551" s="346" t="s">
        <v>163</v>
      </c>
      <c r="D551" s="346" t="s">
        <v>1083</v>
      </c>
      <c r="E551" s="346" t="s">
        <v>1084</v>
      </c>
      <c r="F551" s="347" t="s">
        <v>1427</v>
      </c>
    </row>
    <row r="552" spans="1:6" s="343" customFormat="1" ht="62.5">
      <c r="A552" s="344">
        <v>3</v>
      </c>
      <c r="B552" s="345">
        <v>3259201</v>
      </c>
      <c r="C552" s="346" t="s">
        <v>163</v>
      </c>
      <c r="D552" s="346" t="s">
        <v>1083</v>
      </c>
      <c r="E552" s="346" t="s">
        <v>1084</v>
      </c>
      <c r="F552" s="347" t="s">
        <v>1428</v>
      </c>
    </row>
    <row r="553" spans="1:6" s="343" customFormat="1" ht="25">
      <c r="A553" s="344">
        <v>3</v>
      </c>
      <c r="B553" s="345">
        <v>3259202</v>
      </c>
      <c r="C553" s="346" t="s">
        <v>163</v>
      </c>
      <c r="D553" s="346" t="s">
        <v>1083</v>
      </c>
      <c r="E553" s="346" t="s">
        <v>1084</v>
      </c>
      <c r="F553" s="347" t="s">
        <v>1429</v>
      </c>
    </row>
    <row r="554" spans="1:6" s="343" customFormat="1" ht="37.5">
      <c r="A554" s="344">
        <v>3</v>
      </c>
      <c r="B554" s="345">
        <v>3259301</v>
      </c>
      <c r="C554" s="346" t="s">
        <v>163</v>
      </c>
      <c r="D554" s="346" t="s">
        <v>1083</v>
      </c>
      <c r="E554" s="346" t="s">
        <v>1084</v>
      </c>
      <c r="F554" s="347" t="s">
        <v>1430</v>
      </c>
    </row>
    <row r="555" spans="1:6" s="343" customFormat="1" ht="50">
      <c r="A555" s="344">
        <v>3</v>
      </c>
      <c r="B555" s="345">
        <v>3259302</v>
      </c>
      <c r="C555" s="346" t="s">
        <v>163</v>
      </c>
      <c r="D555" s="346" t="s">
        <v>1083</v>
      </c>
      <c r="E555" s="346" t="s">
        <v>1084</v>
      </c>
      <c r="F555" s="347" t="s">
        <v>1431</v>
      </c>
    </row>
    <row r="556" spans="1:6" s="343" customFormat="1" ht="112.5">
      <c r="A556" s="344">
        <v>3</v>
      </c>
      <c r="B556" s="345">
        <v>3261001</v>
      </c>
      <c r="C556" s="346" t="s">
        <v>163</v>
      </c>
      <c r="D556" s="346" t="s">
        <v>1086</v>
      </c>
      <c r="E556" s="346" t="s">
        <v>1432</v>
      </c>
      <c r="F556" s="347" t="s">
        <v>1433</v>
      </c>
    </row>
    <row r="557" spans="1:6" s="343" customFormat="1" ht="87.5">
      <c r="A557" s="344">
        <v>3</v>
      </c>
      <c r="B557" s="345">
        <v>3261002</v>
      </c>
      <c r="C557" s="346" t="s">
        <v>163</v>
      </c>
      <c r="D557" s="346" t="s">
        <v>1086</v>
      </c>
      <c r="E557" s="346" t="s">
        <v>1432</v>
      </c>
      <c r="F557" s="347" t="s">
        <v>1434</v>
      </c>
    </row>
    <row r="558" spans="1:6" s="343" customFormat="1" ht="50">
      <c r="A558" s="344">
        <v>3</v>
      </c>
      <c r="B558" s="345">
        <v>3261003</v>
      </c>
      <c r="C558" s="346" t="s">
        <v>163</v>
      </c>
      <c r="D558" s="346" t="s">
        <v>1086</v>
      </c>
      <c r="E558" s="346" t="s">
        <v>1432</v>
      </c>
      <c r="F558" s="347" t="s">
        <v>1435</v>
      </c>
    </row>
    <row r="559" spans="1:6" s="343" customFormat="1" ht="25">
      <c r="A559" s="344">
        <v>3</v>
      </c>
      <c r="B559" s="345">
        <v>3261004</v>
      </c>
      <c r="C559" s="346" t="s">
        <v>163</v>
      </c>
      <c r="D559" s="346" t="s">
        <v>1086</v>
      </c>
      <c r="E559" s="346" t="s">
        <v>1432</v>
      </c>
      <c r="F559" s="347" t="s">
        <v>1436</v>
      </c>
    </row>
    <row r="560" spans="1:6" s="343" customFormat="1" ht="50">
      <c r="A560" s="344">
        <v>3</v>
      </c>
      <c r="B560" s="345">
        <v>3262001</v>
      </c>
      <c r="C560" s="346" t="s">
        <v>163</v>
      </c>
      <c r="D560" s="346" t="s">
        <v>1086</v>
      </c>
      <c r="E560" s="346" t="s">
        <v>1437</v>
      </c>
      <c r="F560" s="347" t="s">
        <v>1438</v>
      </c>
    </row>
    <row r="561" spans="1:6" s="343" customFormat="1" ht="50">
      <c r="A561" s="344">
        <v>3</v>
      </c>
      <c r="B561" s="345">
        <v>3263001</v>
      </c>
      <c r="C561" s="346" t="s">
        <v>163</v>
      </c>
      <c r="D561" s="346" t="s">
        <v>1086</v>
      </c>
      <c r="E561" s="346" t="s">
        <v>1439</v>
      </c>
      <c r="F561" s="347" t="s">
        <v>1440</v>
      </c>
    </row>
    <row r="562" spans="1:6" s="343" customFormat="1" ht="50">
      <c r="A562" s="344">
        <v>3</v>
      </c>
      <c r="B562" s="345">
        <v>3263002</v>
      </c>
      <c r="C562" s="346" t="s">
        <v>163</v>
      </c>
      <c r="D562" s="346" t="s">
        <v>1086</v>
      </c>
      <c r="E562" s="346" t="s">
        <v>1439</v>
      </c>
      <c r="F562" s="347" t="s">
        <v>1441</v>
      </c>
    </row>
    <row r="563" spans="1:6" s="343" customFormat="1" ht="37.5">
      <c r="A563" s="344">
        <v>3</v>
      </c>
      <c r="B563" s="345">
        <v>3263003</v>
      </c>
      <c r="C563" s="346" t="s">
        <v>163</v>
      </c>
      <c r="D563" s="346" t="s">
        <v>1086</v>
      </c>
      <c r="E563" s="346" t="s">
        <v>1439</v>
      </c>
      <c r="F563" s="347" t="s">
        <v>1442</v>
      </c>
    </row>
    <row r="564" spans="1:6" s="343" customFormat="1" ht="25">
      <c r="A564" s="344">
        <v>3</v>
      </c>
      <c r="B564" s="345">
        <v>3263004</v>
      </c>
      <c r="C564" s="346" t="s">
        <v>163</v>
      </c>
      <c r="D564" s="346" t="s">
        <v>1086</v>
      </c>
      <c r="E564" s="346" t="s">
        <v>1439</v>
      </c>
      <c r="F564" s="347" t="s">
        <v>1443</v>
      </c>
    </row>
    <row r="565" spans="1:6" s="343" customFormat="1" ht="25">
      <c r="A565" s="344">
        <v>3</v>
      </c>
      <c r="B565" s="345">
        <v>3263005</v>
      </c>
      <c r="C565" s="346" t="s">
        <v>163</v>
      </c>
      <c r="D565" s="346" t="s">
        <v>1086</v>
      </c>
      <c r="E565" s="346" t="s">
        <v>1439</v>
      </c>
      <c r="F565" s="347" t="s">
        <v>1444</v>
      </c>
    </row>
    <row r="566" spans="1:6" s="343" customFormat="1" ht="62.5">
      <c r="A566" s="344">
        <v>3</v>
      </c>
      <c r="B566" s="345">
        <v>3264001</v>
      </c>
      <c r="C566" s="346" t="s">
        <v>163</v>
      </c>
      <c r="D566" s="346" t="s">
        <v>1086</v>
      </c>
      <c r="E566" s="346" t="s">
        <v>1445</v>
      </c>
      <c r="F566" s="347" t="s">
        <v>1446</v>
      </c>
    </row>
    <row r="567" spans="1:6" s="343" customFormat="1" ht="75">
      <c r="A567" s="344">
        <v>3</v>
      </c>
      <c r="B567" s="345">
        <v>3264002</v>
      </c>
      <c r="C567" s="346" t="s">
        <v>163</v>
      </c>
      <c r="D567" s="346" t="s">
        <v>1086</v>
      </c>
      <c r="E567" s="346" t="s">
        <v>1445</v>
      </c>
      <c r="F567" s="347" t="s">
        <v>1447</v>
      </c>
    </row>
    <row r="568" spans="1:6" s="343" customFormat="1" ht="87.5">
      <c r="A568" s="344">
        <v>3</v>
      </c>
      <c r="B568" s="345">
        <v>3265101</v>
      </c>
      <c r="C568" s="346" t="s">
        <v>163</v>
      </c>
      <c r="D568" s="346" t="s">
        <v>1086</v>
      </c>
      <c r="E568" s="346" t="s">
        <v>1448</v>
      </c>
      <c r="F568" s="347" t="s">
        <v>1449</v>
      </c>
    </row>
    <row r="569" spans="1:6" s="343" customFormat="1" ht="37.5">
      <c r="A569" s="344">
        <v>3</v>
      </c>
      <c r="B569" s="345">
        <v>3265102</v>
      </c>
      <c r="C569" s="346" t="s">
        <v>163</v>
      </c>
      <c r="D569" s="346" t="s">
        <v>1086</v>
      </c>
      <c r="E569" s="346" t="s">
        <v>1448</v>
      </c>
      <c r="F569" s="347" t="s">
        <v>1450</v>
      </c>
    </row>
    <row r="570" spans="1:6" s="343" customFormat="1" ht="87.5">
      <c r="A570" s="344">
        <v>3</v>
      </c>
      <c r="B570" s="345">
        <v>3265103</v>
      </c>
      <c r="C570" s="346" t="s">
        <v>163</v>
      </c>
      <c r="D570" s="346" t="s">
        <v>1086</v>
      </c>
      <c r="E570" s="346" t="s">
        <v>1448</v>
      </c>
      <c r="F570" s="347" t="s">
        <v>1451</v>
      </c>
    </row>
    <row r="571" spans="1:6" s="343" customFormat="1" ht="112.5">
      <c r="A571" s="344">
        <v>3</v>
      </c>
      <c r="B571" s="345">
        <v>3265104</v>
      </c>
      <c r="C571" s="346" t="s">
        <v>163</v>
      </c>
      <c r="D571" s="346" t="s">
        <v>1086</v>
      </c>
      <c r="E571" s="346" t="s">
        <v>1448</v>
      </c>
      <c r="F571" s="347" t="s">
        <v>1452</v>
      </c>
    </row>
    <row r="572" spans="1:6" s="343" customFormat="1" ht="50">
      <c r="A572" s="344">
        <v>3</v>
      </c>
      <c r="B572" s="345">
        <v>3265105</v>
      </c>
      <c r="C572" s="346" t="s">
        <v>163</v>
      </c>
      <c r="D572" s="346" t="s">
        <v>1086</v>
      </c>
      <c r="E572" s="346" t="s">
        <v>1448</v>
      </c>
      <c r="F572" s="347" t="s">
        <v>1453</v>
      </c>
    </row>
    <row r="573" spans="1:6" s="343" customFormat="1" ht="187.5">
      <c r="A573" s="344">
        <v>3</v>
      </c>
      <c r="B573" s="345">
        <v>3265106</v>
      </c>
      <c r="C573" s="346" t="s">
        <v>163</v>
      </c>
      <c r="D573" s="346" t="s">
        <v>1086</v>
      </c>
      <c r="E573" s="346" t="s">
        <v>1448</v>
      </c>
      <c r="F573" s="347" t="s">
        <v>1454</v>
      </c>
    </row>
    <row r="574" spans="1:6" s="343" customFormat="1" ht="75">
      <c r="A574" s="344">
        <v>3</v>
      </c>
      <c r="B574" s="345">
        <v>3265107</v>
      </c>
      <c r="C574" s="346" t="s">
        <v>163</v>
      </c>
      <c r="D574" s="346" t="s">
        <v>1086</v>
      </c>
      <c r="E574" s="346" t="s">
        <v>1448</v>
      </c>
      <c r="F574" s="347" t="s">
        <v>1455</v>
      </c>
    </row>
    <row r="575" spans="1:6" s="343" customFormat="1" ht="100">
      <c r="A575" s="344">
        <v>3</v>
      </c>
      <c r="B575" s="345">
        <v>3265108</v>
      </c>
      <c r="C575" s="346" t="s">
        <v>163</v>
      </c>
      <c r="D575" s="346" t="s">
        <v>1086</v>
      </c>
      <c r="E575" s="346" t="s">
        <v>1448</v>
      </c>
      <c r="F575" s="347" t="s">
        <v>1456</v>
      </c>
    </row>
    <row r="576" spans="1:6" s="343" customFormat="1" ht="87.5">
      <c r="A576" s="344">
        <v>3</v>
      </c>
      <c r="B576" s="345">
        <v>3265109</v>
      </c>
      <c r="C576" s="346" t="s">
        <v>163</v>
      </c>
      <c r="D576" s="346" t="s">
        <v>1086</v>
      </c>
      <c r="E576" s="346" t="s">
        <v>1448</v>
      </c>
      <c r="F576" s="347" t="s">
        <v>1457</v>
      </c>
    </row>
    <row r="577" spans="1:6" s="343" customFormat="1" ht="150">
      <c r="A577" s="344">
        <v>3</v>
      </c>
      <c r="B577" s="345">
        <v>3265110</v>
      </c>
      <c r="C577" s="346" t="s">
        <v>163</v>
      </c>
      <c r="D577" s="346" t="s">
        <v>1086</v>
      </c>
      <c r="E577" s="346" t="s">
        <v>1448</v>
      </c>
      <c r="F577" s="347" t="s">
        <v>1458</v>
      </c>
    </row>
    <row r="578" spans="1:6" s="343" customFormat="1" ht="100">
      <c r="A578" s="344">
        <v>3</v>
      </c>
      <c r="B578" s="345">
        <v>3265201</v>
      </c>
      <c r="C578" s="346" t="s">
        <v>163</v>
      </c>
      <c r="D578" s="346" t="s">
        <v>1086</v>
      </c>
      <c r="E578" s="346" t="s">
        <v>1448</v>
      </c>
      <c r="F578" s="347" t="s">
        <v>1459</v>
      </c>
    </row>
    <row r="579" spans="1:6" s="343" customFormat="1" ht="62.5">
      <c r="A579" s="344">
        <v>3</v>
      </c>
      <c r="B579" s="345">
        <v>3266001</v>
      </c>
      <c r="C579" s="346" t="s">
        <v>163</v>
      </c>
      <c r="D579" s="346" t="s">
        <v>1086</v>
      </c>
      <c r="E579" s="346" t="s">
        <v>1460</v>
      </c>
      <c r="F579" s="347" t="s">
        <v>1461</v>
      </c>
    </row>
    <row r="580" spans="1:6" s="343" customFormat="1" ht="75">
      <c r="A580" s="344">
        <v>3</v>
      </c>
      <c r="B580" s="345">
        <v>3267001</v>
      </c>
      <c r="C580" s="346" t="s">
        <v>163</v>
      </c>
      <c r="D580" s="346" t="s">
        <v>1086</v>
      </c>
      <c r="E580" s="346" t="s">
        <v>1087</v>
      </c>
      <c r="F580" s="347" t="s">
        <v>1462</v>
      </c>
    </row>
    <row r="581" spans="1:6" s="343" customFormat="1" ht="37.5">
      <c r="A581" s="344">
        <v>3</v>
      </c>
      <c r="B581" s="345">
        <v>3267002</v>
      </c>
      <c r="C581" s="346" t="s">
        <v>163</v>
      </c>
      <c r="D581" s="346" t="s">
        <v>1086</v>
      </c>
      <c r="E581" s="346" t="s">
        <v>1087</v>
      </c>
      <c r="F581" s="347" t="s">
        <v>1463</v>
      </c>
    </row>
    <row r="582" spans="1:6" s="343" customFormat="1" ht="150">
      <c r="A582" s="344">
        <v>3</v>
      </c>
      <c r="B582" s="345">
        <v>3267003</v>
      </c>
      <c r="C582" s="346" t="s">
        <v>163</v>
      </c>
      <c r="D582" s="346" t="s">
        <v>1086</v>
      </c>
      <c r="E582" s="346" t="s">
        <v>1087</v>
      </c>
      <c r="F582" s="347" t="s">
        <v>1464</v>
      </c>
    </row>
    <row r="583" spans="1:6" s="343" customFormat="1" ht="50">
      <c r="A583" s="344">
        <v>3</v>
      </c>
      <c r="B583" s="345">
        <v>3271101</v>
      </c>
      <c r="C583" s="346" t="s">
        <v>163</v>
      </c>
      <c r="D583" s="346" t="s">
        <v>1465</v>
      </c>
      <c r="E583" s="346" t="s">
        <v>1466</v>
      </c>
      <c r="F583" s="347" t="s">
        <v>1467</v>
      </c>
    </row>
    <row r="584" spans="1:6" s="343" customFormat="1" ht="25">
      <c r="A584" s="344">
        <v>3</v>
      </c>
      <c r="B584" s="345">
        <v>3271102</v>
      </c>
      <c r="C584" s="346" t="s">
        <v>163</v>
      </c>
      <c r="D584" s="346" t="s">
        <v>1465</v>
      </c>
      <c r="E584" s="346" t="s">
        <v>1466</v>
      </c>
      <c r="F584" s="347" t="s">
        <v>1468</v>
      </c>
    </row>
    <row r="585" spans="1:6" s="343" customFormat="1" ht="37.5">
      <c r="A585" s="344">
        <v>3</v>
      </c>
      <c r="B585" s="345">
        <v>3271103</v>
      </c>
      <c r="C585" s="346" t="s">
        <v>163</v>
      </c>
      <c r="D585" s="346" t="s">
        <v>1465</v>
      </c>
      <c r="E585" s="346" t="s">
        <v>1466</v>
      </c>
      <c r="F585" s="347" t="s">
        <v>1469</v>
      </c>
    </row>
    <row r="586" spans="1:6" s="343" customFormat="1" ht="50">
      <c r="A586" s="344">
        <v>3</v>
      </c>
      <c r="B586" s="345">
        <v>3271201</v>
      </c>
      <c r="C586" s="346" t="s">
        <v>163</v>
      </c>
      <c r="D586" s="346" t="s">
        <v>1465</v>
      </c>
      <c r="E586" s="346" t="s">
        <v>1466</v>
      </c>
      <c r="F586" s="347" t="s">
        <v>1470</v>
      </c>
    </row>
    <row r="587" spans="1:6" s="343" customFormat="1" ht="100">
      <c r="A587" s="344">
        <v>3</v>
      </c>
      <c r="B587" s="345">
        <v>3273201</v>
      </c>
      <c r="C587" s="346" t="s">
        <v>163</v>
      </c>
      <c r="D587" s="346" t="s">
        <v>1465</v>
      </c>
      <c r="E587" s="346" t="s">
        <v>1471</v>
      </c>
      <c r="F587" s="347" t="s">
        <v>1472</v>
      </c>
    </row>
    <row r="588" spans="1:6" s="343" customFormat="1" ht="75">
      <c r="A588" s="344">
        <v>3</v>
      </c>
      <c r="B588" s="345">
        <v>3274001</v>
      </c>
      <c r="C588" s="346" t="s">
        <v>163</v>
      </c>
      <c r="D588" s="346" t="s">
        <v>1465</v>
      </c>
      <c r="E588" s="346" t="s">
        <v>1473</v>
      </c>
      <c r="F588" s="347" t="s">
        <v>1474</v>
      </c>
    </row>
    <row r="589" spans="1:6" s="343" customFormat="1" ht="75">
      <c r="A589" s="344">
        <v>3</v>
      </c>
      <c r="B589" s="345">
        <v>3274002</v>
      </c>
      <c r="C589" s="346" t="s">
        <v>163</v>
      </c>
      <c r="D589" s="346" t="s">
        <v>1465</v>
      </c>
      <c r="E589" s="346" t="s">
        <v>1473</v>
      </c>
      <c r="F589" s="347" t="s">
        <v>1475</v>
      </c>
    </row>
    <row r="590" spans="1:6" s="343" customFormat="1" ht="87.5">
      <c r="A590" s="344">
        <v>3</v>
      </c>
      <c r="B590" s="345">
        <v>3275001</v>
      </c>
      <c r="C590" s="346" t="s">
        <v>163</v>
      </c>
      <c r="D590" s="346" t="s">
        <v>1465</v>
      </c>
      <c r="E590" s="346" t="s">
        <v>1476</v>
      </c>
      <c r="F590" s="347" t="s">
        <v>1477</v>
      </c>
    </row>
    <row r="591" spans="1:6" s="343" customFormat="1" ht="25">
      <c r="A591" s="344">
        <v>3</v>
      </c>
      <c r="B591" s="345">
        <v>3275002</v>
      </c>
      <c r="C591" s="346" t="s">
        <v>163</v>
      </c>
      <c r="D591" s="346" t="s">
        <v>1465</v>
      </c>
      <c r="E591" s="346" t="s">
        <v>1476</v>
      </c>
      <c r="F591" s="347" t="s">
        <v>1478</v>
      </c>
    </row>
    <row r="592" spans="1:6" s="343" customFormat="1" ht="87.5">
      <c r="A592" s="344">
        <v>3</v>
      </c>
      <c r="B592" s="345">
        <v>3279001</v>
      </c>
      <c r="C592" s="346" t="s">
        <v>163</v>
      </c>
      <c r="D592" s="346" t="s">
        <v>1465</v>
      </c>
      <c r="E592" s="346" t="s">
        <v>1479</v>
      </c>
      <c r="F592" s="347" t="s">
        <v>1480</v>
      </c>
    </row>
    <row r="593" spans="1:6" s="343" customFormat="1" ht="87.5">
      <c r="A593" s="344">
        <v>3</v>
      </c>
      <c r="B593" s="345">
        <v>3279002</v>
      </c>
      <c r="C593" s="346" t="s">
        <v>163</v>
      </c>
      <c r="D593" s="346" t="s">
        <v>1465</v>
      </c>
      <c r="E593" s="346" t="s">
        <v>1479</v>
      </c>
      <c r="F593" s="347" t="s">
        <v>1481</v>
      </c>
    </row>
    <row r="594" spans="1:6" s="343" customFormat="1" ht="50">
      <c r="A594" s="344">
        <v>3</v>
      </c>
      <c r="B594" s="345">
        <v>3279003</v>
      </c>
      <c r="C594" s="346" t="s">
        <v>163</v>
      </c>
      <c r="D594" s="346" t="s">
        <v>1465</v>
      </c>
      <c r="E594" s="346" t="s">
        <v>1479</v>
      </c>
      <c r="F594" s="347" t="s">
        <v>1482</v>
      </c>
    </row>
    <row r="595" spans="1:6" s="343" customFormat="1" ht="75">
      <c r="A595" s="344">
        <v>3</v>
      </c>
      <c r="B595" s="345">
        <v>3279004</v>
      </c>
      <c r="C595" s="346" t="s">
        <v>163</v>
      </c>
      <c r="D595" s="346" t="s">
        <v>1465</v>
      </c>
      <c r="E595" s="346" t="s">
        <v>1479</v>
      </c>
      <c r="F595" s="347" t="s">
        <v>1483</v>
      </c>
    </row>
    <row r="596" spans="1:6" s="343" customFormat="1" ht="50">
      <c r="A596" s="344">
        <v>3</v>
      </c>
      <c r="B596" s="345">
        <v>3279005</v>
      </c>
      <c r="C596" s="346" t="s">
        <v>163</v>
      </c>
      <c r="D596" s="346" t="s">
        <v>1465</v>
      </c>
      <c r="E596" s="346" t="s">
        <v>1479</v>
      </c>
      <c r="F596" s="347" t="s">
        <v>1484</v>
      </c>
    </row>
    <row r="597" spans="1:6" s="343" customFormat="1" ht="62.5">
      <c r="A597" s="344">
        <v>3</v>
      </c>
      <c r="B597" s="345">
        <v>3279006</v>
      </c>
      <c r="C597" s="346" t="s">
        <v>163</v>
      </c>
      <c r="D597" s="346" t="s">
        <v>1465</v>
      </c>
      <c r="E597" s="346" t="s">
        <v>1479</v>
      </c>
      <c r="F597" s="347" t="s">
        <v>1485</v>
      </c>
    </row>
    <row r="598" spans="1:6" s="343" customFormat="1" ht="125">
      <c r="A598" s="344">
        <v>3</v>
      </c>
      <c r="B598" s="345">
        <v>3281701</v>
      </c>
      <c r="C598" s="346" t="s">
        <v>163</v>
      </c>
      <c r="D598" s="346" t="s">
        <v>1486</v>
      </c>
      <c r="E598" s="346" t="s">
        <v>1487</v>
      </c>
      <c r="F598" s="347" t="s">
        <v>1488</v>
      </c>
    </row>
    <row r="599" spans="1:6" s="343" customFormat="1" ht="25">
      <c r="A599" s="344">
        <v>3</v>
      </c>
      <c r="B599" s="345">
        <v>3281801</v>
      </c>
      <c r="C599" s="346" t="s">
        <v>163</v>
      </c>
      <c r="D599" s="346" t="s">
        <v>1486</v>
      </c>
      <c r="E599" s="346" t="s">
        <v>1487</v>
      </c>
      <c r="F599" s="347" t="s">
        <v>1489</v>
      </c>
    </row>
    <row r="600" spans="1:6" s="343" customFormat="1" ht="125">
      <c r="A600" s="344">
        <v>3</v>
      </c>
      <c r="B600" s="345">
        <v>3281901</v>
      </c>
      <c r="C600" s="346" t="s">
        <v>163</v>
      </c>
      <c r="D600" s="346" t="s">
        <v>1486</v>
      </c>
      <c r="E600" s="346" t="s">
        <v>1487</v>
      </c>
      <c r="F600" s="347" t="s">
        <v>1490</v>
      </c>
    </row>
    <row r="601" spans="1:6" s="343" customFormat="1" ht="37.5">
      <c r="A601" s="344">
        <v>3</v>
      </c>
      <c r="B601" s="345">
        <v>3281902</v>
      </c>
      <c r="C601" s="346" t="s">
        <v>163</v>
      </c>
      <c r="D601" s="346" t="s">
        <v>1486</v>
      </c>
      <c r="E601" s="346" t="s">
        <v>1487</v>
      </c>
      <c r="F601" s="347" t="s">
        <v>1491</v>
      </c>
    </row>
    <row r="602" spans="1:6" s="343" customFormat="1" ht="75">
      <c r="A602" s="344">
        <v>3</v>
      </c>
      <c r="B602" s="345">
        <v>3282101</v>
      </c>
      <c r="C602" s="346" t="s">
        <v>163</v>
      </c>
      <c r="D602" s="346" t="s">
        <v>1486</v>
      </c>
      <c r="E602" s="346" t="s">
        <v>1492</v>
      </c>
      <c r="F602" s="347" t="s">
        <v>1493</v>
      </c>
    </row>
    <row r="603" spans="1:6" s="343" customFormat="1" ht="62.5">
      <c r="A603" s="344">
        <v>3</v>
      </c>
      <c r="B603" s="345">
        <v>3282102</v>
      </c>
      <c r="C603" s="346" t="s">
        <v>163</v>
      </c>
      <c r="D603" s="346" t="s">
        <v>1486</v>
      </c>
      <c r="E603" s="346" t="s">
        <v>1492</v>
      </c>
      <c r="F603" s="347" t="s">
        <v>1494</v>
      </c>
    </row>
    <row r="604" spans="1:6" s="343" customFormat="1" ht="50">
      <c r="A604" s="344">
        <v>3</v>
      </c>
      <c r="B604" s="345">
        <v>3282201</v>
      </c>
      <c r="C604" s="346" t="s">
        <v>163</v>
      </c>
      <c r="D604" s="346" t="s">
        <v>1486</v>
      </c>
      <c r="E604" s="346" t="s">
        <v>1492</v>
      </c>
      <c r="F604" s="347" t="s">
        <v>1495</v>
      </c>
    </row>
    <row r="605" spans="1:6" s="343" customFormat="1" ht="75">
      <c r="A605" s="344">
        <v>3</v>
      </c>
      <c r="B605" s="345">
        <v>3282202</v>
      </c>
      <c r="C605" s="346" t="s">
        <v>163</v>
      </c>
      <c r="D605" s="346" t="s">
        <v>1486</v>
      </c>
      <c r="E605" s="346" t="s">
        <v>1492</v>
      </c>
      <c r="F605" s="347" t="s">
        <v>1496</v>
      </c>
    </row>
    <row r="606" spans="1:6" s="343" customFormat="1" ht="75">
      <c r="A606" s="344">
        <v>3</v>
      </c>
      <c r="B606" s="345">
        <v>3282203</v>
      </c>
      <c r="C606" s="346" t="s">
        <v>163</v>
      </c>
      <c r="D606" s="346" t="s">
        <v>1486</v>
      </c>
      <c r="E606" s="346" t="s">
        <v>1492</v>
      </c>
      <c r="F606" s="347" t="s">
        <v>1497</v>
      </c>
    </row>
    <row r="607" spans="1:6" s="343" customFormat="1" ht="75">
      <c r="A607" s="344">
        <v>3</v>
      </c>
      <c r="B607" s="345">
        <v>3282601</v>
      </c>
      <c r="C607" s="346" t="s">
        <v>163</v>
      </c>
      <c r="D607" s="346" t="s">
        <v>1486</v>
      </c>
      <c r="E607" s="346" t="s">
        <v>1492</v>
      </c>
      <c r="F607" s="347" t="s">
        <v>1498</v>
      </c>
    </row>
    <row r="608" spans="1:6" s="343" customFormat="1" ht="137.5">
      <c r="A608" s="344">
        <v>3</v>
      </c>
      <c r="B608" s="345">
        <v>3282901</v>
      </c>
      <c r="C608" s="346" t="s">
        <v>163</v>
      </c>
      <c r="D608" s="346" t="s">
        <v>1486</v>
      </c>
      <c r="E608" s="346" t="s">
        <v>1492</v>
      </c>
      <c r="F608" s="347" t="s">
        <v>1499</v>
      </c>
    </row>
    <row r="609" spans="1:6" s="343" customFormat="1" ht="25">
      <c r="A609" s="344">
        <v>3</v>
      </c>
      <c r="B609" s="345">
        <v>3282902</v>
      </c>
      <c r="C609" s="346" t="s">
        <v>163</v>
      </c>
      <c r="D609" s="346" t="s">
        <v>1486</v>
      </c>
      <c r="E609" s="346" t="s">
        <v>1492</v>
      </c>
      <c r="F609" s="347" t="s">
        <v>1500</v>
      </c>
    </row>
    <row r="610" spans="1:6" s="343" customFormat="1" ht="37.5">
      <c r="A610" s="344">
        <v>3</v>
      </c>
      <c r="B610" s="345">
        <v>3282903</v>
      </c>
      <c r="C610" s="346" t="s">
        <v>163</v>
      </c>
      <c r="D610" s="346" t="s">
        <v>1486</v>
      </c>
      <c r="E610" s="346" t="s">
        <v>1492</v>
      </c>
      <c r="F610" s="347" t="s">
        <v>1501</v>
      </c>
    </row>
    <row r="611" spans="1:6" s="343" customFormat="1" ht="125">
      <c r="A611" s="344">
        <v>3</v>
      </c>
      <c r="B611" s="345">
        <v>3292001</v>
      </c>
      <c r="C611" s="346" t="s">
        <v>163</v>
      </c>
      <c r="D611" s="346" t="s">
        <v>1502</v>
      </c>
      <c r="E611" s="346" t="s">
        <v>1503</v>
      </c>
      <c r="F611" s="347" t="s">
        <v>1504</v>
      </c>
    </row>
    <row r="612" spans="1:6" s="343" customFormat="1" ht="50">
      <c r="A612" s="344">
        <v>3</v>
      </c>
      <c r="B612" s="345">
        <v>3292002</v>
      </c>
      <c r="C612" s="346" t="s">
        <v>163</v>
      </c>
      <c r="D612" s="346" t="s">
        <v>1502</v>
      </c>
      <c r="E612" s="346" t="s">
        <v>1503</v>
      </c>
      <c r="F612" s="347" t="s">
        <v>1505</v>
      </c>
    </row>
    <row r="613" spans="1:6" s="343" customFormat="1" ht="25">
      <c r="A613" s="344">
        <v>3</v>
      </c>
      <c r="B613" s="345">
        <v>3309101</v>
      </c>
      <c r="C613" s="346" t="s">
        <v>163</v>
      </c>
      <c r="D613" s="346" t="s">
        <v>1506</v>
      </c>
      <c r="E613" s="346" t="s">
        <v>1507</v>
      </c>
      <c r="F613" s="347" t="s">
        <v>1508</v>
      </c>
    </row>
    <row r="614" spans="1:6" s="343" customFormat="1" ht="37.5">
      <c r="A614" s="344">
        <v>3</v>
      </c>
      <c r="B614" s="345">
        <v>3309201</v>
      </c>
      <c r="C614" s="346" t="s">
        <v>163</v>
      </c>
      <c r="D614" s="346" t="s">
        <v>1506</v>
      </c>
      <c r="E614" s="346" t="s">
        <v>1507</v>
      </c>
      <c r="F614" s="347" t="s">
        <v>1509</v>
      </c>
    </row>
    <row r="615" spans="1:6" s="343" customFormat="1" ht="25">
      <c r="A615" s="344">
        <v>3</v>
      </c>
      <c r="B615" s="345">
        <v>3309202</v>
      </c>
      <c r="C615" s="346" t="s">
        <v>163</v>
      </c>
      <c r="D615" s="346" t="s">
        <v>1506</v>
      </c>
      <c r="E615" s="346" t="s">
        <v>1507</v>
      </c>
      <c r="F615" s="347" t="s">
        <v>1510</v>
      </c>
    </row>
    <row r="616" spans="1:6" s="343" customFormat="1" ht="37.5">
      <c r="A616" s="344">
        <v>3</v>
      </c>
      <c r="B616" s="345">
        <v>3309901</v>
      </c>
      <c r="C616" s="346" t="s">
        <v>163</v>
      </c>
      <c r="D616" s="346" t="s">
        <v>1506</v>
      </c>
      <c r="E616" s="346" t="s">
        <v>1507</v>
      </c>
      <c r="F616" s="347" t="s">
        <v>1511</v>
      </c>
    </row>
    <row r="617" spans="1:6" s="343" customFormat="1" ht="62.5">
      <c r="A617" s="344">
        <v>3</v>
      </c>
      <c r="B617" s="345">
        <v>3311001</v>
      </c>
      <c r="C617" s="346" t="s">
        <v>163</v>
      </c>
      <c r="D617" s="346" t="s">
        <v>1091</v>
      </c>
      <c r="E617" s="346" t="s">
        <v>1092</v>
      </c>
      <c r="F617" s="347" t="s">
        <v>1512</v>
      </c>
    </row>
    <row r="618" spans="1:6" s="343" customFormat="1" ht="25">
      <c r="A618" s="344">
        <v>3</v>
      </c>
      <c r="B618" s="345">
        <v>3312001</v>
      </c>
      <c r="C618" s="346" t="s">
        <v>163</v>
      </c>
      <c r="D618" s="346" t="s">
        <v>1091</v>
      </c>
      <c r="E618" s="346" t="s">
        <v>1513</v>
      </c>
      <c r="F618" s="347" t="s">
        <v>1514</v>
      </c>
    </row>
    <row r="619" spans="1:6" s="343" customFormat="1" ht="25">
      <c r="A619" s="344">
        <v>3</v>
      </c>
      <c r="B619" s="345">
        <v>3321001</v>
      </c>
      <c r="C619" s="346" t="s">
        <v>163</v>
      </c>
      <c r="D619" s="346" t="s">
        <v>1095</v>
      </c>
      <c r="E619" s="346" t="s">
        <v>1515</v>
      </c>
      <c r="F619" s="347" t="s">
        <v>1516</v>
      </c>
    </row>
    <row r="620" spans="1:6" s="343" customFormat="1" ht="25">
      <c r="A620" s="344">
        <v>3</v>
      </c>
      <c r="B620" s="345">
        <v>3321002</v>
      </c>
      <c r="C620" s="346" t="s">
        <v>163</v>
      </c>
      <c r="D620" s="346" t="s">
        <v>1095</v>
      </c>
      <c r="E620" s="346" t="s">
        <v>1515</v>
      </c>
      <c r="F620" s="347" t="s">
        <v>1517</v>
      </c>
    </row>
    <row r="621" spans="1:6" s="343" customFormat="1" ht="25">
      <c r="A621" s="344">
        <v>3</v>
      </c>
      <c r="B621" s="345">
        <v>3321003</v>
      </c>
      <c r="C621" s="346" t="s">
        <v>163</v>
      </c>
      <c r="D621" s="346" t="s">
        <v>1095</v>
      </c>
      <c r="E621" s="346" t="s">
        <v>1515</v>
      </c>
      <c r="F621" s="347" t="s">
        <v>1518</v>
      </c>
    </row>
    <row r="622" spans="1:6" s="343" customFormat="1" ht="87.5">
      <c r="A622" s="344">
        <v>3</v>
      </c>
      <c r="B622" s="345">
        <v>3322001</v>
      </c>
      <c r="C622" s="346" t="s">
        <v>163</v>
      </c>
      <c r="D622" s="346" t="s">
        <v>1095</v>
      </c>
      <c r="E622" s="346" t="s">
        <v>1096</v>
      </c>
      <c r="F622" s="347" t="s">
        <v>1519</v>
      </c>
    </row>
    <row r="623" spans="1:6" s="343" customFormat="1" ht="25">
      <c r="A623" s="344">
        <v>3</v>
      </c>
      <c r="B623" s="345">
        <v>3322002</v>
      </c>
      <c r="C623" s="346" t="s">
        <v>163</v>
      </c>
      <c r="D623" s="346" t="s">
        <v>1095</v>
      </c>
      <c r="E623" s="346" t="s">
        <v>1096</v>
      </c>
      <c r="F623" s="347" t="s">
        <v>1520</v>
      </c>
    </row>
    <row r="624" spans="1:6" s="343" customFormat="1" ht="75">
      <c r="A624" s="344">
        <v>3</v>
      </c>
      <c r="B624" s="345">
        <v>3322003</v>
      </c>
      <c r="C624" s="346" t="s">
        <v>163</v>
      </c>
      <c r="D624" s="346" t="s">
        <v>1095</v>
      </c>
      <c r="E624" s="346" t="s">
        <v>1096</v>
      </c>
      <c r="F624" s="347" t="s">
        <v>1521</v>
      </c>
    </row>
    <row r="625" spans="1:6" s="343" customFormat="1" ht="50">
      <c r="A625" s="344">
        <v>3</v>
      </c>
      <c r="B625" s="345">
        <v>3324001</v>
      </c>
      <c r="C625" s="346" t="s">
        <v>163</v>
      </c>
      <c r="D625" s="346" t="s">
        <v>1095</v>
      </c>
      <c r="E625" s="346" t="s">
        <v>1522</v>
      </c>
      <c r="F625" s="347" t="s">
        <v>1523</v>
      </c>
    </row>
    <row r="626" spans="1:6" s="343" customFormat="1" ht="37.5">
      <c r="A626" s="344">
        <v>3</v>
      </c>
      <c r="B626" s="345">
        <v>3324002</v>
      </c>
      <c r="C626" s="346" t="s">
        <v>163</v>
      </c>
      <c r="D626" s="346" t="s">
        <v>1095</v>
      </c>
      <c r="E626" s="346" t="s">
        <v>1522</v>
      </c>
      <c r="F626" s="347" t="s">
        <v>1524</v>
      </c>
    </row>
    <row r="627" spans="1:6" s="343" customFormat="1" ht="25">
      <c r="A627" s="344">
        <v>3</v>
      </c>
      <c r="B627" s="345">
        <v>3324003</v>
      </c>
      <c r="C627" s="346" t="s">
        <v>163</v>
      </c>
      <c r="D627" s="346" t="s">
        <v>1095</v>
      </c>
      <c r="E627" s="346" t="s">
        <v>1522</v>
      </c>
      <c r="F627" s="347" t="s">
        <v>1525</v>
      </c>
    </row>
    <row r="628" spans="1:6" s="343" customFormat="1" ht="50">
      <c r="A628" s="344">
        <v>3</v>
      </c>
      <c r="B628" s="345">
        <v>3325001</v>
      </c>
      <c r="C628" s="346" t="s">
        <v>163</v>
      </c>
      <c r="D628" s="346" t="s">
        <v>1095</v>
      </c>
      <c r="E628" s="346" t="s">
        <v>1526</v>
      </c>
      <c r="F628" s="347" t="s">
        <v>1527</v>
      </c>
    </row>
    <row r="629" spans="1:6" s="343" customFormat="1" ht="62.5">
      <c r="A629" s="344">
        <v>3</v>
      </c>
      <c r="B629" s="345">
        <v>3325002</v>
      </c>
      <c r="C629" s="346" t="s">
        <v>163</v>
      </c>
      <c r="D629" s="346" t="s">
        <v>1095</v>
      </c>
      <c r="E629" s="346" t="s">
        <v>1526</v>
      </c>
      <c r="F629" s="347" t="s">
        <v>1528</v>
      </c>
    </row>
    <row r="630" spans="1:6" s="343" customFormat="1" ht="87.5">
      <c r="A630" s="344">
        <v>3</v>
      </c>
      <c r="B630" s="345">
        <v>3325003</v>
      </c>
      <c r="C630" s="346" t="s">
        <v>163</v>
      </c>
      <c r="D630" s="346" t="s">
        <v>1095</v>
      </c>
      <c r="E630" s="346" t="s">
        <v>1526</v>
      </c>
      <c r="F630" s="347" t="s">
        <v>1529</v>
      </c>
    </row>
    <row r="631" spans="1:6" s="343" customFormat="1" ht="62.5">
      <c r="A631" s="344">
        <v>3</v>
      </c>
      <c r="B631" s="345">
        <v>3325004</v>
      </c>
      <c r="C631" s="346" t="s">
        <v>163</v>
      </c>
      <c r="D631" s="346" t="s">
        <v>1095</v>
      </c>
      <c r="E631" s="346" t="s">
        <v>1526</v>
      </c>
      <c r="F631" s="347" t="s">
        <v>1530</v>
      </c>
    </row>
    <row r="632" spans="1:6" s="343" customFormat="1" ht="37.5">
      <c r="A632" s="344">
        <v>3</v>
      </c>
      <c r="B632" s="345">
        <v>3325005</v>
      </c>
      <c r="C632" s="346" t="s">
        <v>163</v>
      </c>
      <c r="D632" s="346" t="s">
        <v>1095</v>
      </c>
      <c r="E632" s="346" t="s">
        <v>1526</v>
      </c>
      <c r="F632" s="347" t="s">
        <v>1531</v>
      </c>
    </row>
    <row r="633" spans="1:6" s="343" customFormat="1" ht="37.5">
      <c r="A633" s="344">
        <v>3</v>
      </c>
      <c r="B633" s="345">
        <v>3325006</v>
      </c>
      <c r="C633" s="346" t="s">
        <v>163</v>
      </c>
      <c r="D633" s="346" t="s">
        <v>1095</v>
      </c>
      <c r="E633" s="346" t="s">
        <v>1526</v>
      </c>
      <c r="F633" s="347" t="s">
        <v>1532</v>
      </c>
    </row>
    <row r="634" spans="1:6" s="343" customFormat="1" ht="100">
      <c r="A634" s="344">
        <v>3</v>
      </c>
      <c r="B634" s="345">
        <v>3325007</v>
      </c>
      <c r="C634" s="346" t="s">
        <v>163</v>
      </c>
      <c r="D634" s="346" t="s">
        <v>1095</v>
      </c>
      <c r="E634" s="346" t="s">
        <v>1526</v>
      </c>
      <c r="F634" s="347" t="s">
        <v>1533</v>
      </c>
    </row>
    <row r="635" spans="1:6" s="343" customFormat="1" ht="112.5">
      <c r="A635" s="344">
        <v>3</v>
      </c>
      <c r="B635" s="345">
        <v>3325008</v>
      </c>
      <c r="C635" s="346" t="s">
        <v>163</v>
      </c>
      <c r="D635" s="346" t="s">
        <v>1095</v>
      </c>
      <c r="E635" s="346" t="s">
        <v>1526</v>
      </c>
      <c r="F635" s="347" t="s">
        <v>1534</v>
      </c>
    </row>
    <row r="636" spans="1:6" s="343" customFormat="1" ht="187.5">
      <c r="A636" s="344">
        <v>3</v>
      </c>
      <c r="B636" s="345">
        <v>3329001</v>
      </c>
      <c r="C636" s="346" t="s">
        <v>163</v>
      </c>
      <c r="D636" s="346" t="s">
        <v>1095</v>
      </c>
      <c r="E636" s="346" t="s">
        <v>1104</v>
      </c>
      <c r="F636" s="347" t="s">
        <v>1535</v>
      </c>
    </row>
    <row r="637" spans="1:6" s="343" customFormat="1" ht="100">
      <c r="A637" s="344">
        <v>3</v>
      </c>
      <c r="B637" s="345">
        <v>3329002</v>
      </c>
      <c r="C637" s="346" t="s">
        <v>163</v>
      </c>
      <c r="D637" s="346" t="s">
        <v>1095</v>
      </c>
      <c r="E637" s="346" t="s">
        <v>1104</v>
      </c>
      <c r="F637" s="347" t="s">
        <v>1536</v>
      </c>
    </row>
    <row r="638" spans="1:6" s="343" customFormat="1" ht="50">
      <c r="A638" s="344">
        <v>3</v>
      </c>
      <c r="B638" s="345">
        <v>3329003</v>
      </c>
      <c r="C638" s="346" t="s">
        <v>163</v>
      </c>
      <c r="D638" s="346" t="s">
        <v>1095</v>
      </c>
      <c r="E638" s="346" t="s">
        <v>1104</v>
      </c>
      <c r="F638" s="347" t="s">
        <v>1537</v>
      </c>
    </row>
    <row r="639" spans="1:6" s="343" customFormat="1" ht="25">
      <c r="A639" s="344">
        <v>3</v>
      </c>
      <c r="B639" s="345">
        <v>3329004</v>
      </c>
      <c r="C639" s="346" t="s">
        <v>163</v>
      </c>
      <c r="D639" s="346" t="s">
        <v>1095</v>
      </c>
      <c r="E639" s="346" t="s">
        <v>1104</v>
      </c>
      <c r="F639" s="347" t="s">
        <v>1538</v>
      </c>
    </row>
    <row r="640" spans="1:6" s="343" customFormat="1" ht="37.5">
      <c r="A640" s="344">
        <v>3</v>
      </c>
      <c r="B640" s="345">
        <v>3329005</v>
      </c>
      <c r="C640" s="346" t="s">
        <v>163</v>
      </c>
      <c r="D640" s="346" t="s">
        <v>1095</v>
      </c>
      <c r="E640" s="346" t="s">
        <v>1104</v>
      </c>
      <c r="F640" s="347" t="s">
        <v>1539</v>
      </c>
    </row>
    <row r="641" spans="1:6" s="343" customFormat="1" ht="25">
      <c r="A641" s="344">
        <v>3</v>
      </c>
      <c r="B641" s="345">
        <v>3331101</v>
      </c>
      <c r="C641" s="346" t="s">
        <v>163</v>
      </c>
      <c r="D641" s="346" t="s">
        <v>1106</v>
      </c>
      <c r="E641" s="346" t="s">
        <v>1107</v>
      </c>
      <c r="F641" s="347" t="s">
        <v>1540</v>
      </c>
    </row>
    <row r="642" spans="1:6" s="343" customFormat="1" ht="37.5">
      <c r="A642" s="344">
        <v>3</v>
      </c>
      <c r="B642" s="345">
        <v>3331201</v>
      </c>
      <c r="C642" s="346" t="s">
        <v>163</v>
      </c>
      <c r="D642" s="346" t="s">
        <v>1106</v>
      </c>
      <c r="E642" s="346" t="s">
        <v>1107</v>
      </c>
      <c r="F642" s="347" t="s">
        <v>1541</v>
      </c>
    </row>
    <row r="643" spans="1:6" s="343" customFormat="1" ht="50">
      <c r="A643" s="344">
        <v>3</v>
      </c>
      <c r="B643" s="345">
        <v>3331301</v>
      </c>
      <c r="C643" s="346" t="s">
        <v>163</v>
      </c>
      <c r="D643" s="346" t="s">
        <v>1106</v>
      </c>
      <c r="E643" s="346" t="s">
        <v>1107</v>
      </c>
      <c r="F643" s="347" t="s">
        <v>1542</v>
      </c>
    </row>
    <row r="644" spans="1:6" s="343" customFormat="1" ht="37.5">
      <c r="A644" s="344">
        <v>3</v>
      </c>
      <c r="B644" s="345">
        <v>3331401</v>
      </c>
      <c r="C644" s="346" t="s">
        <v>163</v>
      </c>
      <c r="D644" s="346" t="s">
        <v>1106</v>
      </c>
      <c r="E644" s="346" t="s">
        <v>1107</v>
      </c>
      <c r="F644" s="347" t="s">
        <v>1543</v>
      </c>
    </row>
    <row r="645" spans="1:6" s="343" customFormat="1" ht="25">
      <c r="A645" s="344">
        <v>3</v>
      </c>
      <c r="B645" s="345">
        <v>3353001</v>
      </c>
      <c r="C645" s="346" t="s">
        <v>1544</v>
      </c>
      <c r="D645" s="346" t="s">
        <v>1545</v>
      </c>
      <c r="E645" s="346" t="s">
        <v>1546</v>
      </c>
      <c r="F645" s="347" t="s">
        <v>1547</v>
      </c>
    </row>
    <row r="646" spans="1:6" s="343" customFormat="1" ht="62.5">
      <c r="A646" s="344">
        <v>3</v>
      </c>
      <c r="B646" s="345">
        <v>3360001</v>
      </c>
      <c r="C646" s="346" t="s">
        <v>1548</v>
      </c>
      <c r="D646" s="346" t="s">
        <v>1549</v>
      </c>
      <c r="E646" s="346" t="s">
        <v>1549</v>
      </c>
      <c r="F646" s="347" t="s">
        <v>1550</v>
      </c>
    </row>
    <row r="647" spans="1:6" s="343" customFormat="1" ht="62.5">
      <c r="A647" s="344">
        <v>3</v>
      </c>
      <c r="B647" s="345">
        <v>3360002</v>
      </c>
      <c r="C647" s="346" t="s">
        <v>1548</v>
      </c>
      <c r="D647" s="346" t="s">
        <v>1549</v>
      </c>
      <c r="E647" s="346" t="s">
        <v>1549</v>
      </c>
      <c r="F647" s="347" t="s">
        <v>1551</v>
      </c>
    </row>
    <row r="648" spans="1:6" s="343" customFormat="1" ht="62.5">
      <c r="A648" s="344">
        <v>3</v>
      </c>
      <c r="B648" s="345">
        <v>3381101</v>
      </c>
      <c r="C648" s="346" t="s">
        <v>1548</v>
      </c>
      <c r="D648" s="346" t="s">
        <v>1552</v>
      </c>
      <c r="E648" s="346" t="s">
        <v>1553</v>
      </c>
      <c r="F648" s="347" t="s">
        <v>1554</v>
      </c>
    </row>
    <row r="649" spans="1:6" s="343" customFormat="1" ht="62.5">
      <c r="A649" s="344">
        <v>3</v>
      </c>
      <c r="B649" s="345">
        <v>3381102</v>
      </c>
      <c r="C649" s="346" t="s">
        <v>1548</v>
      </c>
      <c r="D649" s="346" t="s">
        <v>1552</v>
      </c>
      <c r="E649" s="346" t="s">
        <v>1553</v>
      </c>
      <c r="F649" s="347" t="s">
        <v>1555</v>
      </c>
    </row>
    <row r="650" spans="1:6" s="343" customFormat="1" ht="62.5">
      <c r="A650" s="344">
        <v>3</v>
      </c>
      <c r="B650" s="345">
        <v>3382101</v>
      </c>
      <c r="C650" s="346" t="s">
        <v>1548</v>
      </c>
      <c r="D650" s="346" t="s">
        <v>1552</v>
      </c>
      <c r="E650" s="346" t="s">
        <v>1556</v>
      </c>
      <c r="F650" s="347" t="s">
        <v>1557</v>
      </c>
    </row>
    <row r="651" spans="1:6" s="343" customFormat="1" ht="62.5">
      <c r="A651" s="344">
        <v>3</v>
      </c>
      <c r="B651" s="345">
        <v>3383001</v>
      </c>
      <c r="C651" s="346" t="s">
        <v>1548</v>
      </c>
      <c r="D651" s="346" t="s">
        <v>1552</v>
      </c>
      <c r="E651" s="346" t="s">
        <v>1558</v>
      </c>
      <c r="F651" s="347" t="s">
        <v>1559</v>
      </c>
    </row>
    <row r="652" spans="1:6" s="343" customFormat="1" ht="37.5">
      <c r="A652" s="344">
        <v>3</v>
      </c>
      <c r="B652" s="345">
        <v>3432101</v>
      </c>
      <c r="C652" s="346" t="s">
        <v>1114</v>
      </c>
      <c r="D652" s="346" t="s">
        <v>1115</v>
      </c>
      <c r="E652" s="346" t="s">
        <v>1560</v>
      </c>
      <c r="F652" s="347" t="s">
        <v>1561</v>
      </c>
    </row>
    <row r="653" spans="1:6" s="343" customFormat="1" ht="37.5">
      <c r="A653" s="344">
        <v>3</v>
      </c>
      <c r="B653" s="345">
        <v>3432201</v>
      </c>
      <c r="C653" s="346" t="s">
        <v>1114</v>
      </c>
      <c r="D653" s="346" t="s">
        <v>1115</v>
      </c>
      <c r="E653" s="346" t="s">
        <v>1560</v>
      </c>
      <c r="F653" s="347" t="s">
        <v>1562</v>
      </c>
    </row>
    <row r="654" spans="1:6" s="343" customFormat="1" ht="37.5">
      <c r="A654" s="344">
        <v>3</v>
      </c>
      <c r="B654" s="345">
        <v>3432202</v>
      </c>
      <c r="C654" s="346" t="s">
        <v>1114</v>
      </c>
      <c r="D654" s="346" t="s">
        <v>1115</v>
      </c>
      <c r="E654" s="346" t="s">
        <v>1560</v>
      </c>
      <c r="F654" s="347" t="s">
        <v>1563</v>
      </c>
    </row>
    <row r="655" spans="1:6" s="343" customFormat="1" ht="37.5">
      <c r="A655" s="344">
        <v>3</v>
      </c>
      <c r="B655" s="345">
        <v>3433001</v>
      </c>
      <c r="C655" s="346" t="s">
        <v>1114</v>
      </c>
      <c r="D655" s="346" t="s">
        <v>1115</v>
      </c>
      <c r="E655" s="346" t="s">
        <v>1116</v>
      </c>
      <c r="F655" s="347" t="s">
        <v>1564</v>
      </c>
    </row>
    <row r="656" spans="1:6" s="343" customFormat="1" ht="50">
      <c r="A656" s="344">
        <v>3</v>
      </c>
      <c r="B656" s="345">
        <v>3452001</v>
      </c>
      <c r="C656" s="346" t="s">
        <v>658</v>
      </c>
      <c r="D656" s="346" t="s">
        <v>659</v>
      </c>
      <c r="E656" s="346" t="s">
        <v>1565</v>
      </c>
      <c r="F656" s="347" t="s">
        <v>1566</v>
      </c>
    </row>
    <row r="657" spans="1:6" s="343" customFormat="1" ht="50">
      <c r="A657" s="344">
        <v>3</v>
      </c>
      <c r="B657" s="345">
        <v>3453001</v>
      </c>
      <c r="C657" s="346" t="s">
        <v>658</v>
      </c>
      <c r="D657" s="346" t="s">
        <v>659</v>
      </c>
      <c r="E657" s="346" t="s">
        <v>1567</v>
      </c>
      <c r="F657" s="347" t="s">
        <v>1568</v>
      </c>
    </row>
    <row r="658" spans="1:6" s="343" customFormat="1" ht="37.5">
      <c r="A658" s="344">
        <v>3</v>
      </c>
      <c r="B658" s="345">
        <v>3461001</v>
      </c>
      <c r="C658" s="346" t="s">
        <v>658</v>
      </c>
      <c r="D658" s="346" t="s">
        <v>663</v>
      </c>
      <c r="E658" s="346" t="s">
        <v>664</v>
      </c>
      <c r="F658" s="347" t="s">
        <v>1569</v>
      </c>
    </row>
    <row r="659" spans="1:6" s="343" customFormat="1" ht="37.5">
      <c r="A659" s="344">
        <v>3</v>
      </c>
      <c r="B659" s="345">
        <v>3466101</v>
      </c>
      <c r="C659" s="346" t="s">
        <v>658</v>
      </c>
      <c r="D659" s="346" t="s">
        <v>663</v>
      </c>
      <c r="E659" s="346" t="s">
        <v>686</v>
      </c>
      <c r="F659" s="347" t="s">
        <v>1570</v>
      </c>
    </row>
    <row r="660" spans="1:6" s="343" customFormat="1" ht="50">
      <c r="A660" s="344">
        <v>3</v>
      </c>
      <c r="B660" s="345">
        <v>3466501</v>
      </c>
      <c r="C660" s="346" t="s">
        <v>658</v>
      </c>
      <c r="D660" s="346" t="s">
        <v>663</v>
      </c>
      <c r="E660" s="346" t="s">
        <v>686</v>
      </c>
      <c r="F660" s="347" t="s">
        <v>1571</v>
      </c>
    </row>
    <row r="661" spans="1:6" s="343" customFormat="1" ht="50">
      <c r="A661" s="344">
        <v>3</v>
      </c>
      <c r="B661" s="345">
        <v>3473101</v>
      </c>
      <c r="C661" s="346" t="s">
        <v>658</v>
      </c>
      <c r="D661" s="346" t="s">
        <v>693</v>
      </c>
      <c r="E661" s="346" t="s">
        <v>705</v>
      </c>
      <c r="F661" s="347" t="s">
        <v>1572</v>
      </c>
    </row>
    <row r="662" spans="1:6" s="343" customFormat="1" ht="50">
      <c r="A662" s="344">
        <v>3</v>
      </c>
      <c r="B662" s="345">
        <v>3475201</v>
      </c>
      <c r="C662" s="346" t="s">
        <v>658</v>
      </c>
      <c r="D662" s="346" t="s">
        <v>693</v>
      </c>
      <c r="E662" s="346" t="s">
        <v>710</v>
      </c>
      <c r="F662" s="347" t="s">
        <v>1573</v>
      </c>
    </row>
    <row r="663" spans="1:6" s="343" customFormat="1" ht="50">
      <c r="A663" s="344">
        <v>3</v>
      </c>
      <c r="B663" s="345">
        <v>3475901</v>
      </c>
      <c r="C663" s="346" t="s">
        <v>658</v>
      </c>
      <c r="D663" s="346" t="s">
        <v>693</v>
      </c>
      <c r="E663" s="346" t="s">
        <v>710</v>
      </c>
      <c r="F663" s="347" t="s">
        <v>1574</v>
      </c>
    </row>
    <row r="664" spans="1:6" s="343" customFormat="1" ht="25">
      <c r="A664" s="344">
        <v>3</v>
      </c>
      <c r="B664" s="345">
        <v>3492301</v>
      </c>
      <c r="C664" s="346" t="s">
        <v>1138</v>
      </c>
      <c r="D664" s="346" t="s">
        <v>1575</v>
      </c>
      <c r="E664" s="346" t="s">
        <v>1576</v>
      </c>
      <c r="F664" s="347" t="s">
        <v>1577</v>
      </c>
    </row>
    <row r="665" spans="1:6" s="343" customFormat="1" ht="25">
      <c r="A665" s="344">
        <v>3</v>
      </c>
      <c r="B665" s="345">
        <v>3521001</v>
      </c>
      <c r="C665" s="346" t="s">
        <v>1138</v>
      </c>
      <c r="D665" s="346" t="s">
        <v>1139</v>
      </c>
      <c r="E665" s="346" t="s">
        <v>1140</v>
      </c>
      <c r="F665" s="347" t="s">
        <v>1578</v>
      </c>
    </row>
    <row r="666" spans="1:6" s="343" customFormat="1" ht="25">
      <c r="A666" s="344">
        <v>3</v>
      </c>
      <c r="B666" s="345">
        <v>3522401</v>
      </c>
      <c r="C666" s="346" t="s">
        <v>1138</v>
      </c>
      <c r="D666" s="346" t="s">
        <v>1139</v>
      </c>
      <c r="E666" s="346" t="s">
        <v>1142</v>
      </c>
      <c r="F666" s="347" t="s">
        <v>1579</v>
      </c>
    </row>
    <row r="667" spans="1:6" s="343" customFormat="1" ht="50">
      <c r="A667" s="344">
        <v>3</v>
      </c>
      <c r="B667" s="345">
        <v>3551101</v>
      </c>
      <c r="C667" s="346" t="s">
        <v>738</v>
      </c>
      <c r="D667" s="346" t="s">
        <v>1144</v>
      </c>
      <c r="E667" s="346" t="s">
        <v>1145</v>
      </c>
      <c r="F667" s="347" t="s">
        <v>1580</v>
      </c>
    </row>
    <row r="668" spans="1:6" s="343" customFormat="1" ht="12.5">
      <c r="A668" s="344">
        <v>3</v>
      </c>
      <c r="B668" s="345">
        <v>3551901</v>
      </c>
      <c r="C668" s="346" t="s">
        <v>738</v>
      </c>
      <c r="D668" s="346" t="s">
        <v>1144</v>
      </c>
      <c r="E668" s="346" t="s">
        <v>1145</v>
      </c>
      <c r="F668" s="347" t="s">
        <v>1581</v>
      </c>
    </row>
    <row r="669" spans="1:6" s="343" customFormat="1" ht="25">
      <c r="A669" s="344">
        <v>3</v>
      </c>
      <c r="B669" s="345">
        <v>3559001</v>
      </c>
      <c r="C669" s="346" t="s">
        <v>738</v>
      </c>
      <c r="D669" s="346" t="s">
        <v>1144</v>
      </c>
      <c r="E669" s="346" t="s">
        <v>1155</v>
      </c>
      <c r="F669" s="347" t="s">
        <v>1582</v>
      </c>
    </row>
    <row r="670" spans="1:6" s="343" customFormat="1" ht="37.5">
      <c r="A670" s="344">
        <v>3</v>
      </c>
      <c r="B670" s="345">
        <v>3561101</v>
      </c>
      <c r="C670" s="346" t="s">
        <v>738</v>
      </c>
      <c r="D670" s="346" t="s">
        <v>739</v>
      </c>
      <c r="E670" s="346" t="s">
        <v>740</v>
      </c>
      <c r="F670" s="347" t="s">
        <v>1583</v>
      </c>
    </row>
    <row r="671" spans="1:6" s="343" customFormat="1" ht="50">
      <c r="A671" s="344">
        <v>3</v>
      </c>
      <c r="B671" s="345">
        <v>3561201</v>
      </c>
      <c r="C671" s="346" t="s">
        <v>738</v>
      </c>
      <c r="D671" s="346" t="s">
        <v>739</v>
      </c>
      <c r="E671" s="346" t="s">
        <v>740</v>
      </c>
      <c r="F671" s="347" t="s">
        <v>1584</v>
      </c>
    </row>
    <row r="672" spans="1:6" s="343" customFormat="1" ht="50">
      <c r="A672" s="344">
        <v>3</v>
      </c>
      <c r="B672" s="345">
        <v>3561901</v>
      </c>
      <c r="C672" s="346" t="s">
        <v>738</v>
      </c>
      <c r="D672" s="346" t="s">
        <v>739</v>
      </c>
      <c r="E672" s="346" t="s">
        <v>740</v>
      </c>
      <c r="F672" s="347" t="s">
        <v>1585</v>
      </c>
    </row>
    <row r="673" spans="1:6" s="343" customFormat="1" ht="25">
      <c r="A673" s="344">
        <v>3</v>
      </c>
      <c r="B673" s="345">
        <v>3562101</v>
      </c>
      <c r="C673" s="346" t="s">
        <v>738</v>
      </c>
      <c r="D673" s="346" t="s">
        <v>739</v>
      </c>
      <c r="E673" s="346" t="s">
        <v>1586</v>
      </c>
      <c r="F673" s="347" t="s">
        <v>1587</v>
      </c>
    </row>
    <row r="674" spans="1:6" s="343" customFormat="1" ht="75">
      <c r="A674" s="344">
        <v>3</v>
      </c>
      <c r="B674" s="345">
        <v>3562901</v>
      </c>
      <c r="C674" s="346" t="s">
        <v>738</v>
      </c>
      <c r="D674" s="346" t="s">
        <v>739</v>
      </c>
      <c r="E674" s="346" t="s">
        <v>1586</v>
      </c>
      <c r="F674" s="347" t="s">
        <v>1588</v>
      </c>
    </row>
    <row r="675" spans="1:6" s="343" customFormat="1" ht="25">
      <c r="A675" s="344">
        <v>3</v>
      </c>
      <c r="B675" s="345">
        <v>3581101</v>
      </c>
      <c r="C675" s="346" t="s">
        <v>742</v>
      </c>
      <c r="D675" s="346" t="s">
        <v>743</v>
      </c>
      <c r="E675" s="346" t="s">
        <v>1589</v>
      </c>
      <c r="F675" s="347" t="s">
        <v>1590</v>
      </c>
    </row>
    <row r="676" spans="1:6" s="343" customFormat="1" ht="37.5">
      <c r="A676" s="344">
        <v>3</v>
      </c>
      <c r="B676" s="345">
        <v>3581201</v>
      </c>
      <c r="C676" s="346" t="s">
        <v>742</v>
      </c>
      <c r="D676" s="346" t="s">
        <v>743</v>
      </c>
      <c r="E676" s="346" t="s">
        <v>1589</v>
      </c>
      <c r="F676" s="347" t="s">
        <v>1591</v>
      </c>
    </row>
    <row r="677" spans="1:6" s="343" customFormat="1" ht="75">
      <c r="A677" s="344">
        <v>3</v>
      </c>
      <c r="B677" s="345">
        <v>3581301</v>
      </c>
      <c r="C677" s="346" t="s">
        <v>742</v>
      </c>
      <c r="D677" s="346" t="s">
        <v>743</v>
      </c>
      <c r="E677" s="346" t="s">
        <v>1589</v>
      </c>
      <c r="F677" s="347" t="s">
        <v>1592</v>
      </c>
    </row>
    <row r="678" spans="1:6" s="343" customFormat="1" ht="75">
      <c r="A678" s="344">
        <v>3</v>
      </c>
      <c r="B678" s="345">
        <v>3581901</v>
      </c>
      <c r="C678" s="346" t="s">
        <v>742</v>
      </c>
      <c r="D678" s="346" t="s">
        <v>743</v>
      </c>
      <c r="E678" s="346" t="s">
        <v>1589</v>
      </c>
      <c r="F678" s="347" t="s">
        <v>1593</v>
      </c>
    </row>
    <row r="679" spans="1:6" s="343" customFormat="1" ht="37.5">
      <c r="A679" s="344">
        <v>3</v>
      </c>
      <c r="B679" s="345">
        <v>3592001</v>
      </c>
      <c r="C679" s="346" t="s">
        <v>742</v>
      </c>
      <c r="D679" s="346" t="s">
        <v>1160</v>
      </c>
      <c r="E679" s="346" t="s">
        <v>1167</v>
      </c>
      <c r="F679" s="347" t="s">
        <v>1594</v>
      </c>
    </row>
    <row r="680" spans="1:6" s="343" customFormat="1" ht="37.5">
      <c r="A680" s="344">
        <v>3</v>
      </c>
      <c r="B680" s="345">
        <v>3611001</v>
      </c>
      <c r="C680" s="346" t="s">
        <v>742</v>
      </c>
      <c r="D680" s="346" t="s">
        <v>1175</v>
      </c>
      <c r="E680" s="346" t="s">
        <v>1595</v>
      </c>
      <c r="F680" s="347" t="s">
        <v>1596</v>
      </c>
    </row>
    <row r="681" spans="1:6" s="343" customFormat="1" ht="25">
      <c r="A681" s="344">
        <v>3</v>
      </c>
      <c r="B681" s="345">
        <v>3611002</v>
      </c>
      <c r="C681" s="346" t="s">
        <v>742</v>
      </c>
      <c r="D681" s="346" t="s">
        <v>1175</v>
      </c>
      <c r="E681" s="346" t="s">
        <v>1595</v>
      </c>
      <c r="F681" s="347" t="s">
        <v>1597</v>
      </c>
    </row>
    <row r="682" spans="1:6" s="343" customFormat="1" ht="50">
      <c r="A682" s="344">
        <v>3</v>
      </c>
      <c r="B682" s="345">
        <v>3611003</v>
      </c>
      <c r="C682" s="346" t="s">
        <v>742</v>
      </c>
      <c r="D682" s="346" t="s">
        <v>1175</v>
      </c>
      <c r="E682" s="346" t="s">
        <v>1595</v>
      </c>
      <c r="F682" s="347" t="s">
        <v>1598</v>
      </c>
    </row>
    <row r="683" spans="1:6" s="343" customFormat="1" ht="100">
      <c r="A683" s="344">
        <v>3</v>
      </c>
      <c r="B683" s="345">
        <v>3612001</v>
      </c>
      <c r="C683" s="346" t="s">
        <v>742</v>
      </c>
      <c r="D683" s="346" t="s">
        <v>1175</v>
      </c>
      <c r="E683" s="346" t="s">
        <v>1599</v>
      </c>
      <c r="F683" s="347" t="s">
        <v>1600</v>
      </c>
    </row>
    <row r="684" spans="1:6" s="343" customFormat="1" ht="162.5">
      <c r="A684" s="344">
        <v>3</v>
      </c>
      <c r="B684" s="345">
        <v>3619001</v>
      </c>
      <c r="C684" s="346" t="s">
        <v>742</v>
      </c>
      <c r="D684" s="346" t="s">
        <v>1175</v>
      </c>
      <c r="E684" s="346" t="s">
        <v>1178</v>
      </c>
      <c r="F684" s="347" t="s">
        <v>1601</v>
      </c>
    </row>
    <row r="685" spans="1:6" s="343" customFormat="1" ht="50">
      <c r="A685" s="344">
        <v>3</v>
      </c>
      <c r="B685" s="345">
        <v>3711001</v>
      </c>
      <c r="C685" s="346" t="s">
        <v>803</v>
      </c>
      <c r="D685" s="346" t="s">
        <v>814</v>
      </c>
      <c r="E685" s="346" t="s">
        <v>815</v>
      </c>
      <c r="F685" s="347" t="s">
        <v>1602</v>
      </c>
    </row>
    <row r="686" spans="1:6" s="343" customFormat="1" ht="37.5">
      <c r="A686" s="344">
        <v>3</v>
      </c>
      <c r="B686" s="345">
        <v>3711002</v>
      </c>
      <c r="C686" s="346" t="s">
        <v>803</v>
      </c>
      <c r="D686" s="346" t="s">
        <v>814</v>
      </c>
      <c r="E686" s="346" t="s">
        <v>815</v>
      </c>
      <c r="F686" s="347" t="s">
        <v>1603</v>
      </c>
    </row>
    <row r="687" spans="1:6" s="343" customFormat="1" ht="50">
      <c r="A687" s="344">
        <v>3</v>
      </c>
      <c r="B687" s="345">
        <v>3721001</v>
      </c>
      <c r="C687" s="346" t="s">
        <v>803</v>
      </c>
      <c r="D687" s="346" t="s">
        <v>817</v>
      </c>
      <c r="E687" s="346" t="s">
        <v>818</v>
      </c>
      <c r="F687" s="347" t="s">
        <v>1604</v>
      </c>
    </row>
    <row r="688" spans="1:6" s="343" customFormat="1" ht="50">
      <c r="A688" s="344">
        <v>3</v>
      </c>
      <c r="B688" s="345">
        <v>3722001</v>
      </c>
      <c r="C688" s="346" t="s">
        <v>803</v>
      </c>
      <c r="D688" s="346" t="s">
        <v>817</v>
      </c>
      <c r="E688" s="346" t="s">
        <v>1605</v>
      </c>
      <c r="F688" s="347" t="s">
        <v>1606</v>
      </c>
    </row>
    <row r="689" spans="1:6" s="343" customFormat="1" ht="25">
      <c r="A689" s="344">
        <v>3</v>
      </c>
      <c r="B689" s="345">
        <v>3741001</v>
      </c>
      <c r="C689" s="346" t="s">
        <v>803</v>
      </c>
      <c r="D689" s="346" t="s">
        <v>825</v>
      </c>
      <c r="E689" s="346" t="s">
        <v>1192</v>
      </c>
      <c r="F689" s="347" t="s">
        <v>1607</v>
      </c>
    </row>
    <row r="690" spans="1:6" s="343" customFormat="1" ht="25">
      <c r="A690" s="344">
        <v>3</v>
      </c>
      <c r="B690" s="345">
        <v>3772101</v>
      </c>
      <c r="C690" s="346" t="s">
        <v>828</v>
      </c>
      <c r="D690" s="346" t="s">
        <v>829</v>
      </c>
      <c r="E690" s="346" t="s">
        <v>830</v>
      </c>
      <c r="F690" s="347" t="s">
        <v>1608</v>
      </c>
    </row>
    <row r="691" spans="1:6" s="343" customFormat="1" ht="62.5">
      <c r="A691" s="344">
        <v>3</v>
      </c>
      <c r="B691" s="345">
        <v>3782001</v>
      </c>
      <c r="C691" s="346" t="s">
        <v>828</v>
      </c>
      <c r="D691" s="346" t="s">
        <v>836</v>
      </c>
      <c r="E691" s="346" t="s">
        <v>1609</v>
      </c>
      <c r="F691" s="347" t="s">
        <v>1610</v>
      </c>
    </row>
    <row r="692" spans="1:6" s="343" customFormat="1" ht="75">
      <c r="A692" s="344">
        <v>3</v>
      </c>
      <c r="B692" s="345">
        <v>3783001</v>
      </c>
      <c r="C692" s="346" t="s">
        <v>828</v>
      </c>
      <c r="D692" s="346" t="s">
        <v>836</v>
      </c>
      <c r="E692" s="346" t="s">
        <v>1611</v>
      </c>
      <c r="F692" s="347" t="s">
        <v>1612</v>
      </c>
    </row>
    <row r="693" spans="1:6" s="343" customFormat="1" ht="62.5">
      <c r="A693" s="344">
        <v>3</v>
      </c>
      <c r="B693" s="345">
        <v>3813001</v>
      </c>
      <c r="C693" s="346" t="s">
        <v>828</v>
      </c>
      <c r="D693" s="346" t="s">
        <v>1217</v>
      </c>
      <c r="E693" s="346" t="s">
        <v>1223</v>
      </c>
      <c r="F693" s="347" t="s">
        <v>1613</v>
      </c>
    </row>
    <row r="694" spans="1:6" s="343" customFormat="1" ht="50">
      <c r="A694" s="344">
        <v>3</v>
      </c>
      <c r="B694" s="345">
        <v>3829201</v>
      </c>
      <c r="C694" s="346" t="s">
        <v>828</v>
      </c>
      <c r="D694" s="346" t="s">
        <v>847</v>
      </c>
      <c r="E694" s="346" t="s">
        <v>852</v>
      </c>
      <c r="F694" s="347" t="s">
        <v>1614</v>
      </c>
    </row>
    <row r="695" spans="1:6" s="343" customFormat="1" ht="25">
      <c r="A695" s="344">
        <v>3</v>
      </c>
      <c r="B695" s="345">
        <v>3855901</v>
      </c>
      <c r="C695" s="346" t="s">
        <v>870</v>
      </c>
      <c r="D695" s="346" t="s">
        <v>871</v>
      </c>
      <c r="E695" s="346" t="s">
        <v>883</v>
      </c>
      <c r="F695" s="347" t="s">
        <v>1615</v>
      </c>
    </row>
    <row r="696" spans="1:6" s="343" customFormat="1" ht="125">
      <c r="A696" s="344">
        <v>3</v>
      </c>
      <c r="B696" s="345">
        <v>3861001</v>
      </c>
      <c r="C696" s="346" t="s">
        <v>889</v>
      </c>
      <c r="D696" s="346" t="s">
        <v>1238</v>
      </c>
      <c r="E696" s="346" t="s">
        <v>1616</v>
      </c>
      <c r="F696" s="347" t="s">
        <v>1617</v>
      </c>
    </row>
    <row r="697" spans="1:6" s="343" customFormat="1" ht="50">
      <c r="A697" s="344">
        <v>3</v>
      </c>
      <c r="B697" s="345">
        <v>3869101</v>
      </c>
      <c r="C697" s="346" t="s">
        <v>889</v>
      </c>
      <c r="D697" s="346" t="s">
        <v>1238</v>
      </c>
      <c r="E697" s="346" t="s">
        <v>1618</v>
      </c>
      <c r="F697" s="347" t="s">
        <v>1619</v>
      </c>
    </row>
    <row r="698" spans="1:6" s="343" customFormat="1" ht="125">
      <c r="A698" s="344">
        <v>3</v>
      </c>
      <c r="B698" s="345">
        <v>3869201</v>
      </c>
      <c r="C698" s="346" t="s">
        <v>889</v>
      </c>
      <c r="D698" s="346" t="s">
        <v>1238</v>
      </c>
      <c r="E698" s="346" t="s">
        <v>1618</v>
      </c>
      <c r="F698" s="347" t="s">
        <v>1620</v>
      </c>
    </row>
    <row r="699" spans="1:6" s="343" customFormat="1" ht="37.5">
      <c r="A699" s="344">
        <v>3</v>
      </c>
      <c r="B699" s="345">
        <v>3869202</v>
      </c>
      <c r="C699" s="346" t="s">
        <v>889</v>
      </c>
      <c r="D699" s="346" t="s">
        <v>1238</v>
      </c>
      <c r="E699" s="346" t="s">
        <v>1618</v>
      </c>
      <c r="F699" s="347" t="s">
        <v>1621</v>
      </c>
    </row>
    <row r="700" spans="1:6" s="343" customFormat="1" ht="75">
      <c r="A700" s="344">
        <v>3</v>
      </c>
      <c r="B700" s="345">
        <v>3900701</v>
      </c>
      <c r="C700" s="346" t="s">
        <v>895</v>
      </c>
      <c r="D700" s="346" t="s">
        <v>896</v>
      </c>
      <c r="E700" s="346" t="s">
        <v>896</v>
      </c>
      <c r="F700" s="347" t="s">
        <v>1622</v>
      </c>
    </row>
    <row r="701" spans="1:6" s="343" customFormat="1" ht="25">
      <c r="A701" s="344">
        <v>3</v>
      </c>
      <c r="B701" s="345">
        <v>3900801</v>
      </c>
      <c r="C701" s="346" t="s">
        <v>895</v>
      </c>
      <c r="D701" s="346" t="s">
        <v>896</v>
      </c>
      <c r="E701" s="346" t="s">
        <v>896</v>
      </c>
      <c r="F701" s="347" t="s">
        <v>1623</v>
      </c>
    </row>
    <row r="702" spans="1:6" s="343" customFormat="1" ht="62.5">
      <c r="A702" s="344">
        <v>3</v>
      </c>
      <c r="B702" s="345">
        <v>3910301</v>
      </c>
      <c r="C702" s="346" t="s">
        <v>895</v>
      </c>
      <c r="D702" s="346" t="s">
        <v>900</v>
      </c>
      <c r="E702" s="346" t="s">
        <v>900</v>
      </c>
      <c r="F702" s="347" t="s">
        <v>1624</v>
      </c>
    </row>
    <row r="703" spans="1:6" s="343" customFormat="1" ht="100">
      <c r="A703" s="344">
        <v>3</v>
      </c>
      <c r="B703" s="345">
        <v>3931101</v>
      </c>
      <c r="C703" s="346" t="s">
        <v>895</v>
      </c>
      <c r="D703" s="346" t="s">
        <v>1257</v>
      </c>
      <c r="E703" s="346" t="s">
        <v>1258</v>
      </c>
      <c r="F703" s="347" t="s">
        <v>1625</v>
      </c>
    </row>
    <row r="704" spans="1:6" s="343" customFormat="1" ht="25">
      <c r="A704" s="344">
        <v>3</v>
      </c>
      <c r="B704" s="345">
        <v>3931201</v>
      </c>
      <c r="C704" s="346" t="s">
        <v>895</v>
      </c>
      <c r="D704" s="346" t="s">
        <v>1257</v>
      </c>
      <c r="E704" s="346" t="s">
        <v>1258</v>
      </c>
      <c r="F704" s="347" t="s">
        <v>1626</v>
      </c>
    </row>
    <row r="705" spans="1:6" s="343" customFormat="1" ht="25">
      <c r="A705" s="344">
        <v>3</v>
      </c>
      <c r="B705" s="345">
        <v>3931202</v>
      </c>
      <c r="C705" s="346" t="s">
        <v>895</v>
      </c>
      <c r="D705" s="346" t="s">
        <v>1257</v>
      </c>
      <c r="E705" s="346" t="s">
        <v>1258</v>
      </c>
      <c r="F705" s="347" t="s">
        <v>1627</v>
      </c>
    </row>
    <row r="706" spans="1:6" s="343" customFormat="1" ht="37.5">
      <c r="A706" s="344">
        <v>3</v>
      </c>
      <c r="B706" s="345">
        <v>3931901</v>
      </c>
      <c r="C706" s="346" t="s">
        <v>895</v>
      </c>
      <c r="D706" s="346" t="s">
        <v>1257</v>
      </c>
      <c r="E706" s="346" t="s">
        <v>1258</v>
      </c>
      <c r="F706" s="347" t="s">
        <v>1628</v>
      </c>
    </row>
    <row r="707" spans="1:6" s="343" customFormat="1" ht="25">
      <c r="A707" s="344">
        <v>3</v>
      </c>
      <c r="B707" s="345">
        <v>3931902</v>
      </c>
      <c r="C707" s="346" t="s">
        <v>895</v>
      </c>
      <c r="D707" s="346" t="s">
        <v>1257</v>
      </c>
      <c r="E707" s="346" t="s">
        <v>1258</v>
      </c>
      <c r="F707" s="347" t="s">
        <v>1629</v>
      </c>
    </row>
    <row r="708" spans="1:6" s="343" customFormat="1" ht="37.5">
      <c r="A708" s="344">
        <v>3</v>
      </c>
      <c r="B708" s="345">
        <v>3931903</v>
      </c>
      <c r="C708" s="346" t="s">
        <v>895</v>
      </c>
      <c r="D708" s="346" t="s">
        <v>1257</v>
      </c>
      <c r="E708" s="346" t="s">
        <v>1258</v>
      </c>
      <c r="F708" s="347" t="s">
        <v>1630</v>
      </c>
    </row>
    <row r="709" spans="1:6" s="343" customFormat="1" ht="37.5">
      <c r="A709" s="344">
        <v>3</v>
      </c>
      <c r="B709" s="345">
        <v>3932101</v>
      </c>
      <c r="C709" s="346" t="s">
        <v>895</v>
      </c>
      <c r="D709" s="346" t="s">
        <v>1257</v>
      </c>
      <c r="E709" s="346" t="s">
        <v>1260</v>
      </c>
      <c r="F709" s="347" t="s">
        <v>1631</v>
      </c>
    </row>
    <row r="710" spans="1:6" s="343" customFormat="1" ht="62.5">
      <c r="A710" s="344">
        <v>3</v>
      </c>
      <c r="B710" s="345">
        <v>3932901</v>
      </c>
      <c r="C710" s="346" t="s">
        <v>895</v>
      </c>
      <c r="D710" s="346" t="s">
        <v>1257</v>
      </c>
      <c r="E710" s="346" t="s">
        <v>1260</v>
      </c>
      <c r="F710" s="347" t="s">
        <v>1632</v>
      </c>
    </row>
    <row r="711" spans="1:6" s="343" customFormat="1" ht="62.5">
      <c r="A711" s="344">
        <v>3</v>
      </c>
      <c r="B711" s="345">
        <v>3942001</v>
      </c>
      <c r="C711" s="346" t="s">
        <v>164</v>
      </c>
      <c r="D711" s="346" t="s">
        <v>905</v>
      </c>
      <c r="E711" s="346" t="s">
        <v>1633</v>
      </c>
      <c r="F711" s="347" t="s">
        <v>1634</v>
      </c>
    </row>
    <row r="712" spans="1:6" s="343" customFormat="1" ht="62.5">
      <c r="A712" s="344">
        <v>3</v>
      </c>
      <c r="B712" s="345">
        <v>3949201</v>
      </c>
      <c r="C712" s="346" t="s">
        <v>164</v>
      </c>
      <c r="D712" s="346" t="s">
        <v>905</v>
      </c>
      <c r="E712" s="346" t="s">
        <v>909</v>
      </c>
      <c r="F712" s="347" t="s">
        <v>1635</v>
      </c>
    </row>
    <row r="713" spans="1:6" s="343" customFormat="1" ht="100">
      <c r="A713" s="344">
        <v>3</v>
      </c>
      <c r="B713" s="345">
        <v>3960101</v>
      </c>
      <c r="C713" s="346" t="s">
        <v>164</v>
      </c>
      <c r="D713" s="346" t="s">
        <v>918</v>
      </c>
      <c r="E713" s="346" t="s">
        <v>918</v>
      </c>
      <c r="F713" s="347" t="s">
        <v>1636</v>
      </c>
    </row>
    <row r="714" spans="1:6" s="343" customFormat="1" ht="12.5">
      <c r="A714" s="344">
        <v>3</v>
      </c>
      <c r="B714" s="345">
        <v>3960301</v>
      </c>
      <c r="C714" s="346" t="s">
        <v>164</v>
      </c>
      <c r="D714" s="346" t="s">
        <v>918</v>
      </c>
      <c r="E714" s="346" t="s">
        <v>918</v>
      </c>
      <c r="F714" s="347" t="s">
        <v>1637</v>
      </c>
    </row>
    <row r="715" spans="1:6" s="343" customFormat="1" ht="12.5">
      <c r="A715" s="344">
        <v>3</v>
      </c>
      <c r="B715" s="345">
        <v>3960901</v>
      </c>
      <c r="C715" s="346" t="s">
        <v>164</v>
      </c>
      <c r="D715" s="346" t="s">
        <v>918</v>
      </c>
      <c r="E715" s="346" t="s">
        <v>918</v>
      </c>
      <c r="F715" s="347" t="s">
        <v>1638</v>
      </c>
    </row>
    <row r="716" spans="1:6" s="343" customFormat="1" ht="75">
      <c r="A716" s="344">
        <v>3</v>
      </c>
      <c r="B716" s="345">
        <v>3970001</v>
      </c>
      <c r="C716" s="346" t="s">
        <v>926</v>
      </c>
      <c r="D716" s="346" t="s">
        <v>927</v>
      </c>
      <c r="E716" s="346" t="s">
        <v>927</v>
      </c>
      <c r="F716" s="347" t="s">
        <v>1639</v>
      </c>
    </row>
    <row r="717" spans="1:6" s="343" customFormat="1" ht="87.5">
      <c r="A717" s="344">
        <v>3</v>
      </c>
      <c r="B717" s="345">
        <v>3990001</v>
      </c>
      <c r="C717" s="346" t="s">
        <v>1640</v>
      </c>
      <c r="D717" s="346" t="s">
        <v>1641</v>
      </c>
      <c r="E717" s="346" t="s">
        <v>1641</v>
      </c>
      <c r="F717" s="347" t="s">
        <v>1642</v>
      </c>
    </row>
    <row r="718" spans="1:6" s="343" customFormat="1" ht="25">
      <c r="A718" s="344">
        <v>4</v>
      </c>
      <c r="B718" s="345">
        <v>4012401</v>
      </c>
      <c r="C718" s="346" t="s">
        <v>930</v>
      </c>
      <c r="D718" s="346" t="s">
        <v>931</v>
      </c>
      <c r="E718" s="346" t="s">
        <v>943</v>
      </c>
      <c r="F718" s="347" t="s">
        <v>1643</v>
      </c>
    </row>
    <row r="719" spans="1:6" s="343" customFormat="1" ht="25">
      <c r="A719" s="344">
        <v>4</v>
      </c>
      <c r="B719" s="345">
        <v>4016101</v>
      </c>
      <c r="C719" s="346" t="s">
        <v>930</v>
      </c>
      <c r="D719" s="346" t="s">
        <v>931</v>
      </c>
      <c r="E719" s="346" t="s">
        <v>972</v>
      </c>
      <c r="F719" s="347" t="s">
        <v>1644</v>
      </c>
    </row>
    <row r="720" spans="1:6" s="343" customFormat="1" ht="37.5">
      <c r="A720" s="344">
        <v>4</v>
      </c>
      <c r="B720" s="345">
        <v>4031101</v>
      </c>
      <c r="C720" s="346" t="s">
        <v>930</v>
      </c>
      <c r="D720" s="346" t="s">
        <v>1003</v>
      </c>
      <c r="E720" s="346" t="s">
        <v>1645</v>
      </c>
      <c r="F720" s="347" t="s">
        <v>1646</v>
      </c>
    </row>
    <row r="721" spans="1:6" s="343" customFormat="1" ht="25">
      <c r="A721" s="344">
        <v>4</v>
      </c>
      <c r="B721" s="345">
        <v>4031102</v>
      </c>
      <c r="C721" s="346" t="s">
        <v>930</v>
      </c>
      <c r="D721" s="346" t="s">
        <v>1003</v>
      </c>
      <c r="E721" s="346" t="s">
        <v>1645</v>
      </c>
      <c r="F721" s="347" t="s">
        <v>1647</v>
      </c>
    </row>
    <row r="722" spans="1:6" s="343" customFormat="1" ht="25">
      <c r="A722" s="344">
        <v>4</v>
      </c>
      <c r="B722" s="345">
        <v>4031201</v>
      </c>
      <c r="C722" s="346" t="s">
        <v>930</v>
      </c>
      <c r="D722" s="346" t="s">
        <v>1003</v>
      </c>
      <c r="E722" s="346" t="s">
        <v>1645</v>
      </c>
      <c r="F722" s="347" t="s">
        <v>1648</v>
      </c>
    </row>
    <row r="723" spans="1:6" s="343" customFormat="1" ht="25">
      <c r="A723" s="344">
        <v>4</v>
      </c>
      <c r="B723" s="345">
        <v>4031202</v>
      </c>
      <c r="C723" s="346" t="s">
        <v>930</v>
      </c>
      <c r="D723" s="346" t="s">
        <v>1003</v>
      </c>
      <c r="E723" s="346" t="s">
        <v>1645</v>
      </c>
      <c r="F723" s="347" t="s">
        <v>1649</v>
      </c>
    </row>
    <row r="724" spans="1:6" s="343" customFormat="1" ht="25">
      <c r="A724" s="344">
        <v>4</v>
      </c>
      <c r="B724" s="345">
        <v>4072901</v>
      </c>
      <c r="C724" s="346" t="s">
        <v>1275</v>
      </c>
      <c r="D724" s="346" t="s">
        <v>1650</v>
      </c>
      <c r="E724" s="346" t="s">
        <v>1651</v>
      </c>
      <c r="F724" s="347" t="s">
        <v>1652</v>
      </c>
    </row>
    <row r="725" spans="1:6" s="343" customFormat="1" ht="25">
      <c r="A725" s="344">
        <v>4</v>
      </c>
      <c r="B725" s="345">
        <v>4089901</v>
      </c>
      <c r="C725" s="346" t="s">
        <v>1275</v>
      </c>
      <c r="D725" s="346" t="s">
        <v>1276</v>
      </c>
      <c r="E725" s="346" t="s">
        <v>1277</v>
      </c>
      <c r="F725" s="347" t="s">
        <v>1653</v>
      </c>
    </row>
    <row r="726" spans="1:6" s="343" customFormat="1" ht="37.5">
      <c r="A726" s="344">
        <v>4</v>
      </c>
      <c r="B726" s="345">
        <v>4101101</v>
      </c>
      <c r="C726" s="346" t="s">
        <v>163</v>
      </c>
      <c r="D726" s="346" t="s">
        <v>1011</v>
      </c>
      <c r="E726" s="346" t="s">
        <v>1012</v>
      </c>
      <c r="F726" s="347" t="s">
        <v>1654</v>
      </c>
    </row>
    <row r="727" spans="1:6" s="343" customFormat="1" ht="25">
      <c r="A727" s="344">
        <v>4</v>
      </c>
      <c r="B727" s="345">
        <v>4101102</v>
      </c>
      <c r="C727" s="346" t="s">
        <v>163</v>
      </c>
      <c r="D727" s="346" t="s">
        <v>1011</v>
      </c>
      <c r="E727" s="346" t="s">
        <v>1012</v>
      </c>
      <c r="F727" s="347" t="s">
        <v>1655</v>
      </c>
    </row>
    <row r="728" spans="1:6" s="343" customFormat="1" ht="25">
      <c r="A728" s="344">
        <v>4</v>
      </c>
      <c r="B728" s="345">
        <v>4101103</v>
      </c>
      <c r="C728" s="346" t="s">
        <v>163</v>
      </c>
      <c r="D728" s="346" t="s">
        <v>1011</v>
      </c>
      <c r="E728" s="346" t="s">
        <v>1012</v>
      </c>
      <c r="F728" s="347" t="s">
        <v>1656</v>
      </c>
    </row>
    <row r="729" spans="1:6" s="343" customFormat="1" ht="25">
      <c r="A729" s="344">
        <v>4</v>
      </c>
      <c r="B729" s="345">
        <v>4103001</v>
      </c>
      <c r="C729" s="346" t="s">
        <v>163</v>
      </c>
      <c r="D729" s="346" t="s">
        <v>1011</v>
      </c>
      <c r="E729" s="346" t="s">
        <v>1657</v>
      </c>
      <c r="F729" s="347" t="s">
        <v>1658</v>
      </c>
    </row>
    <row r="730" spans="1:6" s="343" customFormat="1" ht="25">
      <c r="A730" s="344">
        <v>4</v>
      </c>
      <c r="B730" s="345">
        <v>4103002</v>
      </c>
      <c r="C730" s="346" t="s">
        <v>163</v>
      </c>
      <c r="D730" s="346" t="s">
        <v>1011</v>
      </c>
      <c r="E730" s="346" t="s">
        <v>1657</v>
      </c>
      <c r="F730" s="347" t="s">
        <v>1659</v>
      </c>
    </row>
    <row r="731" spans="1:6" s="343" customFormat="1" ht="25">
      <c r="A731" s="344">
        <v>4</v>
      </c>
      <c r="B731" s="345">
        <v>4103003</v>
      </c>
      <c r="C731" s="346" t="s">
        <v>163</v>
      </c>
      <c r="D731" s="346" t="s">
        <v>1011</v>
      </c>
      <c r="E731" s="346" t="s">
        <v>1657</v>
      </c>
      <c r="F731" s="347" t="s">
        <v>1660</v>
      </c>
    </row>
    <row r="732" spans="1:6" s="343" customFormat="1" ht="25">
      <c r="A732" s="344">
        <v>4</v>
      </c>
      <c r="B732" s="345">
        <v>4103004</v>
      </c>
      <c r="C732" s="346" t="s">
        <v>163</v>
      </c>
      <c r="D732" s="346" t="s">
        <v>1011</v>
      </c>
      <c r="E732" s="346" t="s">
        <v>1657</v>
      </c>
      <c r="F732" s="347" t="s">
        <v>1661</v>
      </c>
    </row>
    <row r="733" spans="1:6" s="343" customFormat="1" ht="37.5">
      <c r="A733" s="344">
        <v>4</v>
      </c>
      <c r="B733" s="345">
        <v>4103005</v>
      </c>
      <c r="C733" s="346" t="s">
        <v>163</v>
      </c>
      <c r="D733" s="346" t="s">
        <v>1011</v>
      </c>
      <c r="E733" s="346" t="s">
        <v>1657</v>
      </c>
      <c r="F733" s="347" t="s">
        <v>1662</v>
      </c>
    </row>
    <row r="734" spans="1:6" s="343" customFormat="1" ht="25">
      <c r="A734" s="344">
        <v>4</v>
      </c>
      <c r="B734" s="345">
        <v>4106301</v>
      </c>
      <c r="C734" s="346" t="s">
        <v>163</v>
      </c>
      <c r="D734" s="346" t="s">
        <v>1011</v>
      </c>
      <c r="E734" s="346" t="s">
        <v>1296</v>
      </c>
      <c r="F734" s="347" t="s">
        <v>1663</v>
      </c>
    </row>
    <row r="735" spans="1:6" s="343" customFormat="1" ht="25">
      <c r="A735" s="344">
        <v>4</v>
      </c>
      <c r="B735" s="345">
        <v>4107101</v>
      </c>
      <c r="C735" s="346" t="s">
        <v>163</v>
      </c>
      <c r="D735" s="346" t="s">
        <v>1011</v>
      </c>
      <c r="E735" s="346" t="s">
        <v>1300</v>
      </c>
      <c r="F735" s="347" t="s">
        <v>1664</v>
      </c>
    </row>
    <row r="736" spans="1:6" s="343" customFormat="1" ht="25">
      <c r="A736" s="344">
        <v>4</v>
      </c>
      <c r="B736" s="345">
        <v>4107102</v>
      </c>
      <c r="C736" s="346" t="s">
        <v>163</v>
      </c>
      <c r="D736" s="346" t="s">
        <v>1011</v>
      </c>
      <c r="E736" s="346" t="s">
        <v>1300</v>
      </c>
      <c r="F736" s="347" t="s">
        <v>1665</v>
      </c>
    </row>
    <row r="737" spans="1:6" s="343" customFormat="1" ht="37.5">
      <c r="A737" s="344">
        <v>4</v>
      </c>
      <c r="B737" s="345">
        <v>4110101</v>
      </c>
      <c r="C737" s="346" t="s">
        <v>163</v>
      </c>
      <c r="D737" s="346" t="s">
        <v>1321</v>
      </c>
      <c r="E737" s="346" t="s">
        <v>1321</v>
      </c>
      <c r="F737" s="347" t="s">
        <v>1666</v>
      </c>
    </row>
    <row r="738" spans="1:6" s="343" customFormat="1" ht="25">
      <c r="A738" s="344">
        <v>4</v>
      </c>
      <c r="B738" s="345">
        <v>4110301</v>
      </c>
      <c r="C738" s="346" t="s">
        <v>163</v>
      </c>
      <c r="D738" s="346" t="s">
        <v>1321</v>
      </c>
      <c r="E738" s="346" t="s">
        <v>1321</v>
      </c>
      <c r="F738" s="347" t="s">
        <v>1667</v>
      </c>
    </row>
    <row r="739" spans="1:6" s="343" customFormat="1" ht="25">
      <c r="A739" s="344">
        <v>4</v>
      </c>
      <c r="B739" s="345">
        <v>4110302</v>
      </c>
      <c r="C739" s="346" t="s">
        <v>163</v>
      </c>
      <c r="D739" s="346" t="s">
        <v>1321</v>
      </c>
      <c r="E739" s="346" t="s">
        <v>1321</v>
      </c>
      <c r="F739" s="347" t="s">
        <v>1668</v>
      </c>
    </row>
    <row r="740" spans="1:6" s="343" customFormat="1" ht="50">
      <c r="A740" s="344">
        <v>4</v>
      </c>
      <c r="B740" s="345">
        <v>4131101</v>
      </c>
      <c r="C740" s="346" t="s">
        <v>163</v>
      </c>
      <c r="D740" s="346" t="s">
        <v>649</v>
      </c>
      <c r="E740" s="346" t="s">
        <v>650</v>
      </c>
      <c r="F740" s="347" t="s">
        <v>1669</v>
      </c>
    </row>
    <row r="741" spans="1:6" s="343" customFormat="1" ht="25">
      <c r="A741" s="344">
        <v>4</v>
      </c>
      <c r="B741" s="345">
        <v>4131102</v>
      </c>
      <c r="C741" s="346" t="s">
        <v>163</v>
      </c>
      <c r="D741" s="346" t="s">
        <v>649</v>
      </c>
      <c r="E741" s="346" t="s">
        <v>650</v>
      </c>
      <c r="F741" s="347" t="s">
        <v>1670</v>
      </c>
    </row>
    <row r="742" spans="1:6" s="343" customFormat="1" ht="37.5">
      <c r="A742" s="344">
        <v>4</v>
      </c>
      <c r="B742" s="345">
        <v>4131201</v>
      </c>
      <c r="C742" s="346" t="s">
        <v>163</v>
      </c>
      <c r="D742" s="346" t="s">
        <v>649</v>
      </c>
      <c r="E742" s="346" t="s">
        <v>650</v>
      </c>
      <c r="F742" s="347" t="s">
        <v>1671</v>
      </c>
    </row>
    <row r="743" spans="1:6" s="343" customFormat="1" ht="37.5">
      <c r="A743" s="344">
        <v>4</v>
      </c>
      <c r="B743" s="345">
        <v>4131202</v>
      </c>
      <c r="C743" s="346" t="s">
        <v>163</v>
      </c>
      <c r="D743" s="346" t="s">
        <v>649</v>
      </c>
      <c r="E743" s="346" t="s">
        <v>650</v>
      </c>
      <c r="F743" s="347" t="s">
        <v>1672</v>
      </c>
    </row>
    <row r="744" spans="1:6" s="343" customFormat="1" ht="25">
      <c r="A744" s="344">
        <v>4</v>
      </c>
      <c r="B744" s="345">
        <v>4131203</v>
      </c>
      <c r="C744" s="346" t="s">
        <v>163</v>
      </c>
      <c r="D744" s="346" t="s">
        <v>649</v>
      </c>
      <c r="E744" s="346" t="s">
        <v>650</v>
      </c>
      <c r="F744" s="347" t="s">
        <v>1673</v>
      </c>
    </row>
    <row r="745" spans="1:6" s="343" customFormat="1" ht="37.5">
      <c r="A745" s="344">
        <v>4</v>
      </c>
      <c r="B745" s="345">
        <v>4131204</v>
      </c>
      <c r="C745" s="346" t="s">
        <v>163</v>
      </c>
      <c r="D745" s="346" t="s">
        <v>649</v>
      </c>
      <c r="E745" s="346" t="s">
        <v>650</v>
      </c>
      <c r="F745" s="347" t="s">
        <v>1674</v>
      </c>
    </row>
    <row r="746" spans="1:6" s="343" customFormat="1" ht="12.5">
      <c r="A746" s="344">
        <v>4</v>
      </c>
      <c r="B746" s="345">
        <v>4131301</v>
      </c>
      <c r="C746" s="346" t="s">
        <v>163</v>
      </c>
      <c r="D746" s="346" t="s">
        <v>649</v>
      </c>
      <c r="E746" s="346" t="s">
        <v>650</v>
      </c>
      <c r="F746" s="347" t="s">
        <v>1675</v>
      </c>
    </row>
    <row r="747" spans="1:6" s="343" customFormat="1" ht="37.5">
      <c r="A747" s="344">
        <v>4</v>
      </c>
      <c r="B747" s="345">
        <v>4139901</v>
      </c>
      <c r="C747" s="346" t="s">
        <v>163</v>
      </c>
      <c r="D747" s="346" t="s">
        <v>649</v>
      </c>
      <c r="E747" s="346" t="s">
        <v>653</v>
      </c>
      <c r="F747" s="347" t="s">
        <v>1676</v>
      </c>
    </row>
    <row r="748" spans="1:6" s="343" customFormat="1" ht="62.5">
      <c r="A748" s="344">
        <v>4</v>
      </c>
      <c r="B748" s="345">
        <v>4139902</v>
      </c>
      <c r="C748" s="346" t="s">
        <v>163</v>
      </c>
      <c r="D748" s="346" t="s">
        <v>649</v>
      </c>
      <c r="E748" s="346" t="s">
        <v>653</v>
      </c>
      <c r="F748" s="347" t="s">
        <v>1677</v>
      </c>
    </row>
    <row r="749" spans="1:6" s="343" customFormat="1" ht="37.5">
      <c r="A749" s="344">
        <v>4</v>
      </c>
      <c r="B749" s="345">
        <v>4139903</v>
      </c>
      <c r="C749" s="346" t="s">
        <v>163</v>
      </c>
      <c r="D749" s="346" t="s">
        <v>649</v>
      </c>
      <c r="E749" s="346" t="s">
        <v>653</v>
      </c>
      <c r="F749" s="347" t="s">
        <v>1678</v>
      </c>
    </row>
    <row r="750" spans="1:6" s="343" customFormat="1" ht="62.5">
      <c r="A750" s="344">
        <v>4</v>
      </c>
      <c r="B750" s="345">
        <v>4139904</v>
      </c>
      <c r="C750" s="346" t="s">
        <v>163</v>
      </c>
      <c r="D750" s="346" t="s">
        <v>649</v>
      </c>
      <c r="E750" s="346" t="s">
        <v>653</v>
      </c>
      <c r="F750" s="347" t="s">
        <v>1679</v>
      </c>
    </row>
    <row r="751" spans="1:6" s="343" customFormat="1" ht="75">
      <c r="A751" s="344">
        <v>4</v>
      </c>
      <c r="B751" s="345">
        <v>4151101</v>
      </c>
      <c r="C751" s="346" t="s">
        <v>163</v>
      </c>
      <c r="D751" s="346" t="s">
        <v>1053</v>
      </c>
      <c r="E751" s="346" t="s">
        <v>1054</v>
      </c>
      <c r="F751" s="347" t="s">
        <v>1680</v>
      </c>
    </row>
    <row r="752" spans="1:6" s="343" customFormat="1" ht="75">
      <c r="A752" s="344">
        <v>4</v>
      </c>
      <c r="B752" s="345">
        <v>4151102</v>
      </c>
      <c r="C752" s="346" t="s">
        <v>163</v>
      </c>
      <c r="D752" s="346" t="s">
        <v>1053</v>
      </c>
      <c r="E752" s="346" t="s">
        <v>1054</v>
      </c>
      <c r="F752" s="347" t="s">
        <v>1681</v>
      </c>
    </row>
    <row r="753" spans="1:6" s="343" customFormat="1" ht="50">
      <c r="A753" s="344">
        <v>4</v>
      </c>
      <c r="B753" s="345">
        <v>4161001</v>
      </c>
      <c r="C753" s="346" t="s">
        <v>163</v>
      </c>
      <c r="D753" s="346" t="s">
        <v>1059</v>
      </c>
      <c r="E753" s="346" t="s">
        <v>1356</v>
      </c>
      <c r="F753" s="347" t="s">
        <v>1682</v>
      </c>
    </row>
    <row r="754" spans="1:6" s="343" customFormat="1" ht="50">
      <c r="A754" s="344">
        <v>4</v>
      </c>
      <c r="B754" s="345">
        <v>4162001</v>
      </c>
      <c r="C754" s="346" t="s">
        <v>163</v>
      </c>
      <c r="D754" s="346" t="s">
        <v>1059</v>
      </c>
      <c r="E754" s="346" t="s">
        <v>1683</v>
      </c>
      <c r="F754" s="347" t="s">
        <v>1684</v>
      </c>
    </row>
    <row r="755" spans="1:6" s="343" customFormat="1" ht="50">
      <c r="A755" s="344">
        <v>4</v>
      </c>
      <c r="B755" s="345">
        <v>4162002</v>
      </c>
      <c r="C755" s="346" t="s">
        <v>163</v>
      </c>
      <c r="D755" s="346" t="s">
        <v>1059</v>
      </c>
      <c r="E755" s="346" t="s">
        <v>1683</v>
      </c>
      <c r="F755" s="347" t="s">
        <v>1685</v>
      </c>
    </row>
    <row r="756" spans="1:6" s="343" customFormat="1" ht="37.5">
      <c r="A756" s="344">
        <v>4</v>
      </c>
      <c r="B756" s="345">
        <v>4170101</v>
      </c>
      <c r="C756" s="346" t="s">
        <v>163</v>
      </c>
      <c r="D756" s="346" t="s">
        <v>1062</v>
      </c>
      <c r="E756" s="346" t="s">
        <v>1062</v>
      </c>
      <c r="F756" s="347" t="s">
        <v>1686</v>
      </c>
    </row>
    <row r="757" spans="1:6" s="343" customFormat="1" ht="37.5">
      <c r="A757" s="344">
        <v>4</v>
      </c>
      <c r="B757" s="345">
        <v>4170102</v>
      </c>
      <c r="C757" s="346" t="s">
        <v>163</v>
      </c>
      <c r="D757" s="346" t="s">
        <v>1062</v>
      </c>
      <c r="E757" s="346" t="s">
        <v>1062</v>
      </c>
      <c r="F757" s="347" t="s">
        <v>1687</v>
      </c>
    </row>
    <row r="758" spans="1:6" s="343" customFormat="1" ht="25">
      <c r="A758" s="344">
        <v>4</v>
      </c>
      <c r="B758" s="345">
        <v>4170103</v>
      </c>
      <c r="C758" s="346" t="s">
        <v>163</v>
      </c>
      <c r="D758" s="346" t="s">
        <v>1062</v>
      </c>
      <c r="E758" s="346" t="s">
        <v>1062</v>
      </c>
      <c r="F758" s="347" t="s">
        <v>1688</v>
      </c>
    </row>
    <row r="759" spans="1:6" s="343" customFormat="1" ht="37.5">
      <c r="A759" s="344">
        <v>4</v>
      </c>
      <c r="B759" s="345">
        <v>4170104</v>
      </c>
      <c r="C759" s="346" t="s">
        <v>163</v>
      </c>
      <c r="D759" s="346" t="s">
        <v>1062</v>
      </c>
      <c r="E759" s="346" t="s">
        <v>1062</v>
      </c>
      <c r="F759" s="347" t="s">
        <v>1689</v>
      </c>
    </row>
    <row r="760" spans="1:6" s="343" customFormat="1" ht="37.5">
      <c r="A760" s="344">
        <v>4</v>
      </c>
      <c r="B760" s="345">
        <v>4170105</v>
      </c>
      <c r="C760" s="346" t="s">
        <v>163</v>
      </c>
      <c r="D760" s="346" t="s">
        <v>1062</v>
      </c>
      <c r="E760" s="346" t="s">
        <v>1062</v>
      </c>
      <c r="F760" s="347" t="s">
        <v>1690</v>
      </c>
    </row>
    <row r="761" spans="1:6" s="343" customFormat="1" ht="37.5">
      <c r="A761" s="344">
        <v>4</v>
      </c>
      <c r="B761" s="345">
        <v>4170106</v>
      </c>
      <c r="C761" s="346" t="s">
        <v>163</v>
      </c>
      <c r="D761" s="346" t="s">
        <v>1062</v>
      </c>
      <c r="E761" s="346" t="s">
        <v>1062</v>
      </c>
      <c r="F761" s="347" t="s">
        <v>1691</v>
      </c>
    </row>
    <row r="762" spans="1:6" s="343" customFormat="1" ht="25">
      <c r="A762" s="344">
        <v>4</v>
      </c>
      <c r="B762" s="345">
        <v>4170107</v>
      </c>
      <c r="C762" s="346" t="s">
        <v>163</v>
      </c>
      <c r="D762" s="346" t="s">
        <v>1062</v>
      </c>
      <c r="E762" s="346" t="s">
        <v>1062</v>
      </c>
      <c r="F762" s="347" t="s">
        <v>1692</v>
      </c>
    </row>
    <row r="763" spans="1:6" s="343" customFormat="1" ht="25">
      <c r="A763" s="344">
        <v>4</v>
      </c>
      <c r="B763" s="345">
        <v>4170201</v>
      </c>
      <c r="C763" s="346" t="s">
        <v>163</v>
      </c>
      <c r="D763" s="346" t="s">
        <v>1062</v>
      </c>
      <c r="E763" s="346" t="s">
        <v>1062</v>
      </c>
      <c r="F763" s="347" t="s">
        <v>1693</v>
      </c>
    </row>
    <row r="764" spans="1:6" s="343" customFormat="1" ht="62.5">
      <c r="A764" s="344">
        <v>4</v>
      </c>
      <c r="B764" s="345">
        <v>4170901</v>
      </c>
      <c r="C764" s="346" t="s">
        <v>163</v>
      </c>
      <c r="D764" s="346" t="s">
        <v>1062</v>
      </c>
      <c r="E764" s="346" t="s">
        <v>1062</v>
      </c>
      <c r="F764" s="347" t="s">
        <v>1694</v>
      </c>
    </row>
    <row r="765" spans="1:6" s="343" customFormat="1" ht="87.5">
      <c r="A765" s="344">
        <v>4</v>
      </c>
      <c r="B765" s="345">
        <v>4170902</v>
      </c>
      <c r="C765" s="346" t="s">
        <v>163</v>
      </c>
      <c r="D765" s="346" t="s">
        <v>1062</v>
      </c>
      <c r="E765" s="346" t="s">
        <v>1062</v>
      </c>
      <c r="F765" s="347" t="s">
        <v>1695</v>
      </c>
    </row>
    <row r="766" spans="1:6" s="343" customFormat="1" ht="37.5">
      <c r="A766" s="344">
        <v>4</v>
      </c>
      <c r="B766" s="345">
        <v>4170903</v>
      </c>
      <c r="C766" s="346" t="s">
        <v>163</v>
      </c>
      <c r="D766" s="346" t="s">
        <v>1062</v>
      </c>
      <c r="E766" s="346" t="s">
        <v>1062</v>
      </c>
      <c r="F766" s="347" t="s">
        <v>1696</v>
      </c>
    </row>
    <row r="767" spans="1:6" s="343" customFormat="1" ht="112.5">
      <c r="A767" s="344">
        <v>4</v>
      </c>
      <c r="B767" s="345">
        <v>4181101</v>
      </c>
      <c r="C767" s="346" t="s">
        <v>163</v>
      </c>
      <c r="D767" s="346" t="s">
        <v>1066</v>
      </c>
      <c r="E767" s="346" t="s">
        <v>1067</v>
      </c>
      <c r="F767" s="347" t="s">
        <v>1697</v>
      </c>
    </row>
    <row r="768" spans="1:6" s="343" customFormat="1" ht="37.5">
      <c r="A768" s="344">
        <v>4</v>
      </c>
      <c r="B768" s="345">
        <v>4181102</v>
      </c>
      <c r="C768" s="346" t="s">
        <v>163</v>
      </c>
      <c r="D768" s="346" t="s">
        <v>1066</v>
      </c>
      <c r="E768" s="346" t="s">
        <v>1067</v>
      </c>
      <c r="F768" s="347" t="s">
        <v>1698</v>
      </c>
    </row>
    <row r="769" spans="1:6" s="343" customFormat="1" ht="37.5">
      <c r="A769" s="344">
        <v>4</v>
      </c>
      <c r="B769" s="345">
        <v>4181103</v>
      </c>
      <c r="C769" s="346" t="s">
        <v>163</v>
      </c>
      <c r="D769" s="346" t="s">
        <v>1066</v>
      </c>
      <c r="E769" s="346" t="s">
        <v>1067</v>
      </c>
      <c r="F769" s="347" t="s">
        <v>1699</v>
      </c>
    </row>
    <row r="770" spans="1:6" s="343" customFormat="1" ht="37.5">
      <c r="A770" s="344">
        <v>4</v>
      </c>
      <c r="B770" s="345">
        <v>4181104</v>
      </c>
      <c r="C770" s="346" t="s">
        <v>163</v>
      </c>
      <c r="D770" s="346" t="s">
        <v>1066</v>
      </c>
      <c r="E770" s="346" t="s">
        <v>1067</v>
      </c>
      <c r="F770" s="347" t="s">
        <v>1700</v>
      </c>
    </row>
    <row r="771" spans="1:6" s="343" customFormat="1" ht="37.5">
      <c r="A771" s="344">
        <v>4</v>
      </c>
      <c r="B771" s="345">
        <v>4192101</v>
      </c>
      <c r="C771" s="346" t="s">
        <v>163</v>
      </c>
      <c r="D771" s="346" t="s">
        <v>1372</v>
      </c>
      <c r="E771" s="346" t="s">
        <v>1373</v>
      </c>
      <c r="F771" s="347" t="s">
        <v>1701</v>
      </c>
    </row>
    <row r="772" spans="1:6" s="343" customFormat="1" ht="37.5">
      <c r="A772" s="344">
        <v>4</v>
      </c>
      <c r="B772" s="345">
        <v>4192102</v>
      </c>
      <c r="C772" s="346" t="s">
        <v>163</v>
      </c>
      <c r="D772" s="346" t="s">
        <v>1372</v>
      </c>
      <c r="E772" s="346" t="s">
        <v>1373</v>
      </c>
      <c r="F772" s="347" t="s">
        <v>1702</v>
      </c>
    </row>
    <row r="773" spans="1:6" s="343" customFormat="1" ht="50">
      <c r="A773" s="344">
        <v>4</v>
      </c>
      <c r="B773" s="345">
        <v>4201101</v>
      </c>
      <c r="C773" s="346" t="s">
        <v>163</v>
      </c>
      <c r="D773" s="346" t="s">
        <v>1072</v>
      </c>
      <c r="E773" s="346" t="s">
        <v>1073</v>
      </c>
      <c r="F773" s="347" t="s">
        <v>1703</v>
      </c>
    </row>
    <row r="774" spans="1:6" s="343" customFormat="1" ht="50">
      <c r="A774" s="344">
        <v>4</v>
      </c>
      <c r="B774" s="345">
        <v>4201102</v>
      </c>
      <c r="C774" s="346" t="s">
        <v>163</v>
      </c>
      <c r="D774" s="346" t="s">
        <v>1072</v>
      </c>
      <c r="E774" s="346" t="s">
        <v>1073</v>
      </c>
      <c r="F774" s="347" t="s">
        <v>1704</v>
      </c>
    </row>
    <row r="775" spans="1:6" s="343" customFormat="1" ht="37.5">
      <c r="A775" s="344">
        <v>4</v>
      </c>
      <c r="B775" s="345">
        <v>4201103</v>
      </c>
      <c r="C775" s="346" t="s">
        <v>163</v>
      </c>
      <c r="D775" s="346" t="s">
        <v>1072</v>
      </c>
      <c r="E775" s="346" t="s">
        <v>1073</v>
      </c>
      <c r="F775" s="347" t="s">
        <v>1705</v>
      </c>
    </row>
    <row r="776" spans="1:6" s="343" customFormat="1" ht="62.5">
      <c r="A776" s="344">
        <v>4</v>
      </c>
      <c r="B776" s="345">
        <v>4201104</v>
      </c>
      <c r="C776" s="346" t="s">
        <v>163</v>
      </c>
      <c r="D776" s="346" t="s">
        <v>1072</v>
      </c>
      <c r="E776" s="346" t="s">
        <v>1073</v>
      </c>
      <c r="F776" s="347" t="s">
        <v>1706</v>
      </c>
    </row>
    <row r="777" spans="1:6" s="343" customFormat="1" ht="37.5">
      <c r="A777" s="344">
        <v>4</v>
      </c>
      <c r="B777" s="345">
        <v>4201201</v>
      </c>
      <c r="C777" s="346" t="s">
        <v>163</v>
      </c>
      <c r="D777" s="346" t="s">
        <v>1072</v>
      </c>
      <c r="E777" s="346" t="s">
        <v>1073</v>
      </c>
      <c r="F777" s="347" t="s">
        <v>1707</v>
      </c>
    </row>
    <row r="778" spans="1:6" s="343" customFormat="1" ht="75">
      <c r="A778" s="344">
        <v>4</v>
      </c>
      <c r="B778" s="345">
        <v>4201202</v>
      </c>
      <c r="C778" s="346" t="s">
        <v>163</v>
      </c>
      <c r="D778" s="346" t="s">
        <v>1072</v>
      </c>
      <c r="E778" s="346" t="s">
        <v>1073</v>
      </c>
      <c r="F778" s="347" t="s">
        <v>1708</v>
      </c>
    </row>
    <row r="779" spans="1:6" s="343" customFormat="1" ht="62.5">
      <c r="A779" s="344">
        <v>4</v>
      </c>
      <c r="B779" s="345">
        <v>4202201</v>
      </c>
      <c r="C779" s="346" t="s">
        <v>163</v>
      </c>
      <c r="D779" s="346" t="s">
        <v>1072</v>
      </c>
      <c r="E779" s="346" t="s">
        <v>1075</v>
      </c>
      <c r="F779" s="347" t="s">
        <v>1709</v>
      </c>
    </row>
    <row r="780" spans="1:6" s="343" customFormat="1" ht="75">
      <c r="A780" s="344">
        <v>4</v>
      </c>
      <c r="B780" s="345">
        <v>4202202</v>
      </c>
      <c r="C780" s="346" t="s">
        <v>163</v>
      </c>
      <c r="D780" s="346" t="s">
        <v>1072</v>
      </c>
      <c r="E780" s="346" t="s">
        <v>1075</v>
      </c>
      <c r="F780" s="347" t="s">
        <v>1710</v>
      </c>
    </row>
    <row r="781" spans="1:6" s="343" customFormat="1" ht="62.5">
      <c r="A781" s="344">
        <v>4</v>
      </c>
      <c r="B781" s="345">
        <v>4202901</v>
      </c>
      <c r="C781" s="346" t="s">
        <v>163</v>
      </c>
      <c r="D781" s="346" t="s">
        <v>1072</v>
      </c>
      <c r="E781" s="346" t="s">
        <v>1075</v>
      </c>
      <c r="F781" s="347" t="s">
        <v>1711</v>
      </c>
    </row>
    <row r="782" spans="1:6" s="343" customFormat="1" ht="25">
      <c r="A782" s="344">
        <v>4</v>
      </c>
      <c r="B782" s="345">
        <v>4202902</v>
      </c>
      <c r="C782" s="346" t="s">
        <v>163</v>
      </c>
      <c r="D782" s="346" t="s">
        <v>1072</v>
      </c>
      <c r="E782" s="346" t="s">
        <v>1075</v>
      </c>
      <c r="F782" s="347" t="s">
        <v>1712</v>
      </c>
    </row>
    <row r="783" spans="1:6" s="343" customFormat="1" ht="25">
      <c r="A783" s="344">
        <v>4</v>
      </c>
      <c r="B783" s="345">
        <v>4202903</v>
      </c>
      <c r="C783" s="346" t="s">
        <v>163</v>
      </c>
      <c r="D783" s="346" t="s">
        <v>1072</v>
      </c>
      <c r="E783" s="346" t="s">
        <v>1075</v>
      </c>
      <c r="F783" s="347" t="s">
        <v>1713</v>
      </c>
    </row>
    <row r="784" spans="1:6" s="343" customFormat="1" ht="37.5">
      <c r="A784" s="344">
        <v>4</v>
      </c>
      <c r="B784" s="345">
        <v>4202904</v>
      </c>
      <c r="C784" s="346" t="s">
        <v>163</v>
      </c>
      <c r="D784" s="346" t="s">
        <v>1072</v>
      </c>
      <c r="E784" s="346" t="s">
        <v>1075</v>
      </c>
      <c r="F784" s="347" t="s">
        <v>1714</v>
      </c>
    </row>
    <row r="785" spans="1:6" s="343" customFormat="1" ht="50">
      <c r="A785" s="344">
        <v>4</v>
      </c>
      <c r="B785" s="345">
        <v>4202905</v>
      </c>
      <c r="C785" s="346" t="s">
        <v>163</v>
      </c>
      <c r="D785" s="346" t="s">
        <v>1072</v>
      </c>
      <c r="E785" s="346" t="s">
        <v>1075</v>
      </c>
      <c r="F785" s="347" t="s">
        <v>1715</v>
      </c>
    </row>
    <row r="786" spans="1:6" s="343" customFormat="1" ht="37.5">
      <c r="A786" s="344">
        <v>4</v>
      </c>
      <c r="B786" s="345">
        <v>4202906</v>
      </c>
      <c r="C786" s="346" t="s">
        <v>163</v>
      </c>
      <c r="D786" s="346" t="s">
        <v>1072</v>
      </c>
      <c r="E786" s="346" t="s">
        <v>1075</v>
      </c>
      <c r="F786" s="347" t="s">
        <v>1716</v>
      </c>
    </row>
    <row r="787" spans="1:6" s="343" customFormat="1" ht="25">
      <c r="A787" s="344">
        <v>4</v>
      </c>
      <c r="B787" s="345">
        <v>4202907</v>
      </c>
      <c r="C787" s="346" t="s">
        <v>163</v>
      </c>
      <c r="D787" s="346" t="s">
        <v>1072</v>
      </c>
      <c r="E787" s="346" t="s">
        <v>1075</v>
      </c>
      <c r="F787" s="347" t="s">
        <v>1717</v>
      </c>
    </row>
    <row r="788" spans="1:6" s="343" customFormat="1" ht="37.5">
      <c r="A788" s="344">
        <v>4</v>
      </c>
      <c r="B788" s="345">
        <v>4221101</v>
      </c>
      <c r="C788" s="346" t="s">
        <v>163</v>
      </c>
      <c r="D788" s="346" t="s">
        <v>1080</v>
      </c>
      <c r="E788" s="346" t="s">
        <v>1081</v>
      </c>
      <c r="F788" s="347" t="s">
        <v>1718</v>
      </c>
    </row>
    <row r="789" spans="1:6" s="343" customFormat="1" ht="37.5">
      <c r="A789" s="344">
        <v>4</v>
      </c>
      <c r="B789" s="345">
        <v>4221102</v>
      </c>
      <c r="C789" s="346" t="s">
        <v>163</v>
      </c>
      <c r="D789" s="346" t="s">
        <v>1080</v>
      </c>
      <c r="E789" s="346" t="s">
        <v>1081</v>
      </c>
      <c r="F789" s="347" t="s">
        <v>1719</v>
      </c>
    </row>
    <row r="790" spans="1:6" s="343" customFormat="1" ht="37.5">
      <c r="A790" s="344">
        <v>4</v>
      </c>
      <c r="B790" s="345">
        <v>4221201</v>
      </c>
      <c r="C790" s="346" t="s">
        <v>163</v>
      </c>
      <c r="D790" s="346" t="s">
        <v>1080</v>
      </c>
      <c r="E790" s="346" t="s">
        <v>1081</v>
      </c>
      <c r="F790" s="347" t="s">
        <v>1720</v>
      </c>
    </row>
    <row r="791" spans="1:6" s="343" customFormat="1" ht="62.5">
      <c r="A791" s="344">
        <v>4</v>
      </c>
      <c r="B791" s="345">
        <v>4221901</v>
      </c>
      <c r="C791" s="346" t="s">
        <v>163</v>
      </c>
      <c r="D791" s="346" t="s">
        <v>1080</v>
      </c>
      <c r="E791" s="346" t="s">
        <v>1081</v>
      </c>
      <c r="F791" s="347" t="s">
        <v>1721</v>
      </c>
    </row>
    <row r="792" spans="1:6" s="343" customFormat="1" ht="37.5">
      <c r="A792" s="344">
        <v>4</v>
      </c>
      <c r="B792" s="345">
        <v>4221902</v>
      </c>
      <c r="C792" s="346" t="s">
        <v>163</v>
      </c>
      <c r="D792" s="346" t="s">
        <v>1080</v>
      </c>
      <c r="E792" s="346" t="s">
        <v>1081</v>
      </c>
      <c r="F792" s="347" t="s">
        <v>1722</v>
      </c>
    </row>
    <row r="793" spans="1:6" s="343" customFormat="1" ht="75">
      <c r="A793" s="344">
        <v>4</v>
      </c>
      <c r="B793" s="345">
        <v>4222101</v>
      </c>
      <c r="C793" s="346" t="s">
        <v>163</v>
      </c>
      <c r="D793" s="346" t="s">
        <v>1080</v>
      </c>
      <c r="E793" s="346" t="s">
        <v>1405</v>
      </c>
      <c r="F793" s="347" t="s">
        <v>1723</v>
      </c>
    </row>
    <row r="794" spans="1:6" s="343" customFormat="1" ht="87.5">
      <c r="A794" s="344">
        <v>4</v>
      </c>
      <c r="B794" s="345">
        <v>4231001</v>
      </c>
      <c r="C794" s="346" t="s">
        <v>163</v>
      </c>
      <c r="D794" s="346" t="s">
        <v>1409</v>
      </c>
      <c r="E794" s="346" t="s">
        <v>1410</v>
      </c>
      <c r="F794" s="347" t="s">
        <v>1724</v>
      </c>
    </row>
    <row r="795" spans="1:6" s="343" customFormat="1" ht="50">
      <c r="A795" s="344">
        <v>4</v>
      </c>
      <c r="B795" s="345">
        <v>4231002</v>
      </c>
      <c r="C795" s="346" t="s">
        <v>163</v>
      </c>
      <c r="D795" s="346" t="s">
        <v>1409</v>
      </c>
      <c r="E795" s="346" t="s">
        <v>1410</v>
      </c>
      <c r="F795" s="347" t="s">
        <v>1725</v>
      </c>
    </row>
    <row r="796" spans="1:6" s="343" customFormat="1" ht="62.5">
      <c r="A796" s="344">
        <v>4</v>
      </c>
      <c r="B796" s="345">
        <v>4239101</v>
      </c>
      <c r="C796" s="346" t="s">
        <v>163</v>
      </c>
      <c r="D796" s="346" t="s">
        <v>1409</v>
      </c>
      <c r="E796" s="346" t="s">
        <v>1412</v>
      </c>
      <c r="F796" s="347" t="s">
        <v>1726</v>
      </c>
    </row>
    <row r="797" spans="1:6" s="343" customFormat="1" ht="62.5">
      <c r="A797" s="344">
        <v>4</v>
      </c>
      <c r="B797" s="345">
        <v>4239102</v>
      </c>
      <c r="C797" s="346" t="s">
        <v>163</v>
      </c>
      <c r="D797" s="346" t="s">
        <v>1409</v>
      </c>
      <c r="E797" s="346" t="s">
        <v>1412</v>
      </c>
      <c r="F797" s="347" t="s">
        <v>1727</v>
      </c>
    </row>
    <row r="798" spans="1:6" s="343" customFormat="1" ht="75">
      <c r="A798" s="344">
        <v>4</v>
      </c>
      <c r="B798" s="345">
        <v>4239201</v>
      </c>
      <c r="C798" s="346" t="s">
        <v>163</v>
      </c>
      <c r="D798" s="346" t="s">
        <v>1409</v>
      </c>
      <c r="E798" s="346" t="s">
        <v>1412</v>
      </c>
      <c r="F798" s="347" t="s">
        <v>1728</v>
      </c>
    </row>
    <row r="799" spans="1:6" s="343" customFormat="1" ht="37.5">
      <c r="A799" s="344">
        <v>4</v>
      </c>
      <c r="B799" s="345">
        <v>4239301</v>
      </c>
      <c r="C799" s="346" t="s">
        <v>163</v>
      </c>
      <c r="D799" s="346" t="s">
        <v>1409</v>
      </c>
      <c r="E799" s="346" t="s">
        <v>1412</v>
      </c>
      <c r="F799" s="347" t="s">
        <v>1729</v>
      </c>
    </row>
    <row r="800" spans="1:6" s="343" customFormat="1" ht="25">
      <c r="A800" s="344">
        <v>4</v>
      </c>
      <c r="B800" s="345">
        <v>4239302</v>
      </c>
      <c r="C800" s="346" t="s">
        <v>163</v>
      </c>
      <c r="D800" s="346" t="s">
        <v>1409</v>
      </c>
      <c r="E800" s="346" t="s">
        <v>1412</v>
      </c>
      <c r="F800" s="347" t="s">
        <v>1730</v>
      </c>
    </row>
    <row r="801" spans="1:6" s="343" customFormat="1" ht="25">
      <c r="A801" s="344">
        <v>4</v>
      </c>
      <c r="B801" s="345">
        <v>4239303</v>
      </c>
      <c r="C801" s="346" t="s">
        <v>163</v>
      </c>
      <c r="D801" s="346" t="s">
        <v>1409</v>
      </c>
      <c r="E801" s="346" t="s">
        <v>1412</v>
      </c>
      <c r="F801" s="347" t="s">
        <v>1731</v>
      </c>
    </row>
    <row r="802" spans="1:6" s="343" customFormat="1" ht="25">
      <c r="A802" s="344">
        <v>4</v>
      </c>
      <c r="B802" s="345">
        <v>4239304</v>
      </c>
      <c r="C802" s="346" t="s">
        <v>163</v>
      </c>
      <c r="D802" s="346" t="s">
        <v>1409</v>
      </c>
      <c r="E802" s="346" t="s">
        <v>1412</v>
      </c>
      <c r="F802" s="347" t="s">
        <v>1732</v>
      </c>
    </row>
    <row r="803" spans="1:6" s="343" customFormat="1" ht="25">
      <c r="A803" s="344">
        <v>4</v>
      </c>
      <c r="B803" s="345">
        <v>4239305</v>
      </c>
      <c r="C803" s="346" t="s">
        <v>163</v>
      </c>
      <c r="D803" s="346" t="s">
        <v>1409</v>
      </c>
      <c r="E803" s="346" t="s">
        <v>1412</v>
      </c>
      <c r="F803" s="347" t="s">
        <v>1733</v>
      </c>
    </row>
    <row r="804" spans="1:6" s="343" customFormat="1" ht="25">
      <c r="A804" s="344">
        <v>4</v>
      </c>
      <c r="B804" s="345">
        <v>4239306</v>
      </c>
      <c r="C804" s="346" t="s">
        <v>163</v>
      </c>
      <c r="D804" s="346" t="s">
        <v>1409</v>
      </c>
      <c r="E804" s="346" t="s">
        <v>1412</v>
      </c>
      <c r="F804" s="347" t="s">
        <v>1734</v>
      </c>
    </row>
    <row r="805" spans="1:6" s="343" customFormat="1" ht="50">
      <c r="A805" s="344">
        <v>4</v>
      </c>
      <c r="B805" s="345">
        <v>4239501</v>
      </c>
      <c r="C805" s="346" t="s">
        <v>163</v>
      </c>
      <c r="D805" s="346" t="s">
        <v>1409</v>
      </c>
      <c r="E805" s="346" t="s">
        <v>1412</v>
      </c>
      <c r="F805" s="347" t="s">
        <v>1735</v>
      </c>
    </row>
    <row r="806" spans="1:6" s="343" customFormat="1" ht="37.5">
      <c r="A806" s="344">
        <v>4</v>
      </c>
      <c r="B806" s="345">
        <v>4239502</v>
      </c>
      <c r="C806" s="346" t="s">
        <v>163</v>
      </c>
      <c r="D806" s="346" t="s">
        <v>1409</v>
      </c>
      <c r="E806" s="346" t="s">
        <v>1412</v>
      </c>
      <c r="F806" s="347" t="s">
        <v>1736</v>
      </c>
    </row>
    <row r="807" spans="1:6" s="343" customFormat="1" ht="37.5">
      <c r="A807" s="344">
        <v>4</v>
      </c>
      <c r="B807" s="345">
        <v>4239503</v>
      </c>
      <c r="C807" s="346" t="s">
        <v>163</v>
      </c>
      <c r="D807" s="346" t="s">
        <v>1409</v>
      </c>
      <c r="E807" s="346" t="s">
        <v>1412</v>
      </c>
      <c r="F807" s="347" t="s">
        <v>1737</v>
      </c>
    </row>
    <row r="808" spans="1:6" s="343" customFormat="1" ht="37.5">
      <c r="A808" s="344">
        <v>4</v>
      </c>
      <c r="B808" s="345">
        <v>4239504</v>
      </c>
      <c r="C808" s="346" t="s">
        <v>163</v>
      </c>
      <c r="D808" s="346" t="s">
        <v>1409</v>
      </c>
      <c r="E808" s="346" t="s">
        <v>1412</v>
      </c>
      <c r="F808" s="347" t="s">
        <v>1738</v>
      </c>
    </row>
    <row r="809" spans="1:6" s="343" customFormat="1" ht="75">
      <c r="A809" s="344">
        <v>4</v>
      </c>
      <c r="B809" s="345">
        <v>4239901</v>
      </c>
      <c r="C809" s="346" t="s">
        <v>163</v>
      </c>
      <c r="D809" s="346" t="s">
        <v>1409</v>
      </c>
      <c r="E809" s="346" t="s">
        <v>1412</v>
      </c>
      <c r="F809" s="347" t="s">
        <v>1739</v>
      </c>
    </row>
    <row r="810" spans="1:6" s="343" customFormat="1" ht="75">
      <c r="A810" s="344">
        <v>4</v>
      </c>
      <c r="B810" s="345">
        <v>4242901</v>
      </c>
      <c r="C810" s="346" t="s">
        <v>163</v>
      </c>
      <c r="D810" s="346" t="s">
        <v>1416</v>
      </c>
      <c r="E810" s="346" t="s">
        <v>1417</v>
      </c>
      <c r="F810" s="347" t="s">
        <v>1740</v>
      </c>
    </row>
    <row r="811" spans="1:6" s="343" customFormat="1" ht="37.5">
      <c r="A811" s="344">
        <v>4</v>
      </c>
      <c r="B811" s="345">
        <v>4242902</v>
      </c>
      <c r="C811" s="346" t="s">
        <v>163</v>
      </c>
      <c r="D811" s="346" t="s">
        <v>1416</v>
      </c>
      <c r="E811" s="346" t="s">
        <v>1417</v>
      </c>
      <c r="F811" s="347" t="s">
        <v>1741</v>
      </c>
    </row>
    <row r="812" spans="1:6" s="343" customFormat="1" ht="50">
      <c r="A812" s="344">
        <v>4</v>
      </c>
      <c r="B812" s="345">
        <v>4259201</v>
      </c>
      <c r="C812" s="346" t="s">
        <v>163</v>
      </c>
      <c r="D812" s="346" t="s">
        <v>1083</v>
      </c>
      <c r="E812" s="346" t="s">
        <v>1084</v>
      </c>
      <c r="F812" s="347" t="s">
        <v>1742</v>
      </c>
    </row>
    <row r="813" spans="1:6" s="343" customFormat="1" ht="37.5">
      <c r="A813" s="344">
        <v>4</v>
      </c>
      <c r="B813" s="345">
        <v>4259202</v>
      </c>
      <c r="C813" s="346" t="s">
        <v>163</v>
      </c>
      <c r="D813" s="346" t="s">
        <v>1083</v>
      </c>
      <c r="E813" s="346" t="s">
        <v>1084</v>
      </c>
      <c r="F813" s="347" t="s">
        <v>1743</v>
      </c>
    </row>
    <row r="814" spans="1:6" s="343" customFormat="1" ht="75">
      <c r="A814" s="344">
        <v>4</v>
      </c>
      <c r="B814" s="345">
        <v>4259301</v>
      </c>
      <c r="C814" s="346" t="s">
        <v>163</v>
      </c>
      <c r="D814" s="346" t="s">
        <v>1083</v>
      </c>
      <c r="E814" s="346" t="s">
        <v>1084</v>
      </c>
      <c r="F814" s="347" t="s">
        <v>1744</v>
      </c>
    </row>
    <row r="815" spans="1:6" s="343" customFormat="1" ht="25">
      <c r="A815" s="344">
        <v>4</v>
      </c>
      <c r="B815" s="345">
        <v>4259302</v>
      </c>
      <c r="C815" s="346" t="s">
        <v>163</v>
      </c>
      <c r="D815" s="346" t="s">
        <v>1083</v>
      </c>
      <c r="E815" s="346" t="s">
        <v>1084</v>
      </c>
      <c r="F815" s="347" t="s">
        <v>1745</v>
      </c>
    </row>
    <row r="816" spans="1:6" s="343" customFormat="1" ht="62.5">
      <c r="A816" s="344">
        <v>4</v>
      </c>
      <c r="B816" s="345">
        <v>4259901</v>
      </c>
      <c r="C816" s="346" t="s">
        <v>163</v>
      </c>
      <c r="D816" s="346" t="s">
        <v>1083</v>
      </c>
      <c r="E816" s="346" t="s">
        <v>1084</v>
      </c>
      <c r="F816" s="347" t="s">
        <v>1746</v>
      </c>
    </row>
    <row r="817" spans="1:6" s="343" customFormat="1" ht="100">
      <c r="A817" s="344">
        <v>4</v>
      </c>
      <c r="B817" s="345">
        <v>4259902</v>
      </c>
      <c r="C817" s="346" t="s">
        <v>163</v>
      </c>
      <c r="D817" s="346" t="s">
        <v>1083</v>
      </c>
      <c r="E817" s="346" t="s">
        <v>1084</v>
      </c>
      <c r="F817" s="347" t="s">
        <v>1747</v>
      </c>
    </row>
    <row r="818" spans="1:6" s="343" customFormat="1" ht="87.5">
      <c r="A818" s="344">
        <v>4</v>
      </c>
      <c r="B818" s="345">
        <v>4259903</v>
      </c>
      <c r="C818" s="346" t="s">
        <v>163</v>
      </c>
      <c r="D818" s="346" t="s">
        <v>1083</v>
      </c>
      <c r="E818" s="346" t="s">
        <v>1084</v>
      </c>
      <c r="F818" s="347" t="s">
        <v>1748</v>
      </c>
    </row>
    <row r="819" spans="1:6" s="343" customFormat="1" ht="50">
      <c r="A819" s="344">
        <v>4</v>
      </c>
      <c r="B819" s="345">
        <v>4259904</v>
      </c>
      <c r="C819" s="346" t="s">
        <v>163</v>
      </c>
      <c r="D819" s="346" t="s">
        <v>1083</v>
      </c>
      <c r="E819" s="346" t="s">
        <v>1084</v>
      </c>
      <c r="F819" s="347" t="s">
        <v>1749</v>
      </c>
    </row>
    <row r="820" spans="1:6" s="343" customFormat="1" ht="75">
      <c r="A820" s="344">
        <v>4</v>
      </c>
      <c r="B820" s="345">
        <v>4259905</v>
      </c>
      <c r="C820" s="346" t="s">
        <v>163</v>
      </c>
      <c r="D820" s="346" t="s">
        <v>1083</v>
      </c>
      <c r="E820" s="346" t="s">
        <v>1084</v>
      </c>
      <c r="F820" s="347" t="s">
        <v>1750</v>
      </c>
    </row>
    <row r="821" spans="1:6" s="343" customFormat="1" ht="87.5">
      <c r="A821" s="344">
        <v>4</v>
      </c>
      <c r="B821" s="345">
        <v>4262001</v>
      </c>
      <c r="C821" s="346" t="s">
        <v>163</v>
      </c>
      <c r="D821" s="346" t="s">
        <v>1086</v>
      </c>
      <c r="E821" s="346" t="s">
        <v>1437</v>
      </c>
      <c r="F821" s="347" t="s">
        <v>1751</v>
      </c>
    </row>
    <row r="822" spans="1:6" s="343" customFormat="1" ht="62.5">
      <c r="A822" s="344">
        <v>4</v>
      </c>
      <c r="B822" s="345">
        <v>4272001</v>
      </c>
      <c r="C822" s="346" t="s">
        <v>163</v>
      </c>
      <c r="D822" s="346" t="s">
        <v>1465</v>
      </c>
      <c r="E822" s="346" t="s">
        <v>1752</v>
      </c>
      <c r="F822" s="347" t="s">
        <v>1753</v>
      </c>
    </row>
    <row r="823" spans="1:6" s="343" customFormat="1" ht="50">
      <c r="A823" s="344">
        <v>4</v>
      </c>
      <c r="B823" s="345">
        <v>4272002</v>
      </c>
      <c r="C823" s="346" t="s">
        <v>163</v>
      </c>
      <c r="D823" s="346" t="s">
        <v>1465</v>
      </c>
      <c r="E823" s="346" t="s">
        <v>1752</v>
      </c>
      <c r="F823" s="347" t="s">
        <v>1754</v>
      </c>
    </row>
    <row r="824" spans="1:6" s="343" customFormat="1" ht="50">
      <c r="A824" s="344">
        <v>4</v>
      </c>
      <c r="B824" s="345">
        <v>4273101</v>
      </c>
      <c r="C824" s="346" t="s">
        <v>163</v>
      </c>
      <c r="D824" s="346" t="s">
        <v>1465</v>
      </c>
      <c r="E824" s="346" t="s">
        <v>1471</v>
      </c>
      <c r="F824" s="347" t="s">
        <v>1755</v>
      </c>
    </row>
    <row r="825" spans="1:6" s="343" customFormat="1" ht="37.5">
      <c r="A825" s="344">
        <v>4</v>
      </c>
      <c r="B825" s="345">
        <v>4274001</v>
      </c>
      <c r="C825" s="346" t="s">
        <v>163</v>
      </c>
      <c r="D825" s="346" t="s">
        <v>1465</v>
      </c>
      <c r="E825" s="346" t="s">
        <v>1473</v>
      </c>
      <c r="F825" s="347" t="s">
        <v>1756</v>
      </c>
    </row>
    <row r="826" spans="1:6" s="343" customFormat="1" ht="75">
      <c r="A826" s="344">
        <v>4</v>
      </c>
      <c r="B826" s="345">
        <v>4275001</v>
      </c>
      <c r="C826" s="346" t="s">
        <v>163</v>
      </c>
      <c r="D826" s="346" t="s">
        <v>1465</v>
      </c>
      <c r="E826" s="346" t="s">
        <v>1476</v>
      </c>
      <c r="F826" s="347" t="s">
        <v>1757</v>
      </c>
    </row>
    <row r="827" spans="1:6" s="343" customFormat="1" ht="25">
      <c r="A827" s="344">
        <v>4</v>
      </c>
      <c r="B827" s="345">
        <v>4281101</v>
      </c>
      <c r="C827" s="346" t="s">
        <v>163</v>
      </c>
      <c r="D827" s="346" t="s">
        <v>1486</v>
      </c>
      <c r="E827" s="346" t="s">
        <v>1487</v>
      </c>
      <c r="F827" s="347" t="s">
        <v>1758</v>
      </c>
    </row>
    <row r="828" spans="1:6" s="343" customFormat="1" ht="75">
      <c r="A828" s="344">
        <v>4</v>
      </c>
      <c r="B828" s="345">
        <v>4281102</v>
      </c>
      <c r="C828" s="346" t="s">
        <v>163</v>
      </c>
      <c r="D828" s="346" t="s">
        <v>1486</v>
      </c>
      <c r="E828" s="346" t="s">
        <v>1487</v>
      </c>
      <c r="F828" s="347" t="s">
        <v>1759</v>
      </c>
    </row>
    <row r="829" spans="1:6" s="343" customFormat="1" ht="125">
      <c r="A829" s="344">
        <v>4</v>
      </c>
      <c r="B829" s="345">
        <v>4281501</v>
      </c>
      <c r="C829" s="346" t="s">
        <v>163</v>
      </c>
      <c r="D829" s="346" t="s">
        <v>1486</v>
      </c>
      <c r="E829" s="346" t="s">
        <v>1487</v>
      </c>
      <c r="F829" s="347" t="s">
        <v>1760</v>
      </c>
    </row>
    <row r="830" spans="1:6" s="343" customFormat="1" ht="62.5">
      <c r="A830" s="344">
        <v>4</v>
      </c>
      <c r="B830" s="345">
        <v>4281701</v>
      </c>
      <c r="C830" s="346" t="s">
        <v>163</v>
      </c>
      <c r="D830" s="346" t="s">
        <v>1486</v>
      </c>
      <c r="E830" s="346" t="s">
        <v>1487</v>
      </c>
      <c r="F830" s="347" t="s">
        <v>1761</v>
      </c>
    </row>
    <row r="831" spans="1:6" s="343" customFormat="1" ht="37.5">
      <c r="A831" s="344">
        <v>4</v>
      </c>
      <c r="B831" s="345">
        <v>4281801</v>
      </c>
      <c r="C831" s="346" t="s">
        <v>163</v>
      </c>
      <c r="D831" s="346" t="s">
        <v>1486</v>
      </c>
      <c r="E831" s="346" t="s">
        <v>1487</v>
      </c>
      <c r="F831" s="347" t="s">
        <v>1762</v>
      </c>
    </row>
    <row r="832" spans="1:6" s="343" customFormat="1" ht="162.5">
      <c r="A832" s="344">
        <v>4</v>
      </c>
      <c r="B832" s="345">
        <v>4282501</v>
      </c>
      <c r="C832" s="346" t="s">
        <v>163</v>
      </c>
      <c r="D832" s="346" t="s">
        <v>1486</v>
      </c>
      <c r="E832" s="346" t="s">
        <v>1492</v>
      </c>
      <c r="F832" s="347" t="s">
        <v>1763</v>
      </c>
    </row>
    <row r="833" spans="1:6" s="343" customFormat="1" ht="37.5">
      <c r="A833" s="344">
        <v>4</v>
      </c>
      <c r="B833" s="345">
        <v>4282502</v>
      </c>
      <c r="C833" s="346" t="s">
        <v>163</v>
      </c>
      <c r="D833" s="346" t="s">
        <v>1486</v>
      </c>
      <c r="E833" s="346" t="s">
        <v>1492</v>
      </c>
      <c r="F833" s="347" t="s">
        <v>1764</v>
      </c>
    </row>
    <row r="834" spans="1:6" s="343" customFormat="1" ht="25">
      <c r="A834" s="344">
        <v>4</v>
      </c>
      <c r="B834" s="345">
        <v>4282503</v>
      </c>
      <c r="C834" s="346" t="s">
        <v>163</v>
      </c>
      <c r="D834" s="346" t="s">
        <v>1486</v>
      </c>
      <c r="E834" s="346" t="s">
        <v>1492</v>
      </c>
      <c r="F834" s="347" t="s">
        <v>1765</v>
      </c>
    </row>
    <row r="835" spans="1:6" s="343" customFormat="1" ht="87.5">
      <c r="A835" s="344">
        <v>4</v>
      </c>
      <c r="B835" s="345">
        <v>4282504</v>
      </c>
      <c r="C835" s="346" t="s">
        <v>163</v>
      </c>
      <c r="D835" s="346" t="s">
        <v>1486</v>
      </c>
      <c r="E835" s="346" t="s">
        <v>1492</v>
      </c>
      <c r="F835" s="347" t="s">
        <v>1766</v>
      </c>
    </row>
    <row r="836" spans="1:6" s="343" customFormat="1" ht="37.5">
      <c r="A836" s="344">
        <v>4</v>
      </c>
      <c r="B836" s="345">
        <v>4282505</v>
      </c>
      <c r="C836" s="346" t="s">
        <v>163</v>
      </c>
      <c r="D836" s="346" t="s">
        <v>1486</v>
      </c>
      <c r="E836" s="346" t="s">
        <v>1492</v>
      </c>
      <c r="F836" s="347" t="s">
        <v>1767</v>
      </c>
    </row>
    <row r="837" spans="1:6" s="343" customFormat="1" ht="87.5">
      <c r="A837" s="344">
        <v>4</v>
      </c>
      <c r="B837" s="345">
        <v>4282601</v>
      </c>
      <c r="C837" s="346" t="s">
        <v>163</v>
      </c>
      <c r="D837" s="346" t="s">
        <v>1486</v>
      </c>
      <c r="E837" s="346" t="s">
        <v>1492</v>
      </c>
      <c r="F837" s="347" t="s">
        <v>1768</v>
      </c>
    </row>
    <row r="838" spans="1:6" s="343" customFormat="1" ht="87.5">
      <c r="A838" s="344">
        <v>4</v>
      </c>
      <c r="B838" s="345">
        <v>4282602</v>
      </c>
      <c r="C838" s="346" t="s">
        <v>163</v>
      </c>
      <c r="D838" s="346" t="s">
        <v>1486</v>
      </c>
      <c r="E838" s="346" t="s">
        <v>1492</v>
      </c>
      <c r="F838" s="347" t="s">
        <v>1769</v>
      </c>
    </row>
    <row r="839" spans="1:6" s="343" customFormat="1" ht="50">
      <c r="A839" s="344">
        <v>4</v>
      </c>
      <c r="B839" s="345">
        <v>4282603</v>
      </c>
      <c r="C839" s="346" t="s">
        <v>163</v>
      </c>
      <c r="D839" s="346" t="s">
        <v>1486</v>
      </c>
      <c r="E839" s="346" t="s">
        <v>1492</v>
      </c>
      <c r="F839" s="347" t="s">
        <v>1770</v>
      </c>
    </row>
    <row r="840" spans="1:6" s="343" customFormat="1" ht="137.5">
      <c r="A840" s="344">
        <v>4</v>
      </c>
      <c r="B840" s="345">
        <v>4282901</v>
      </c>
      <c r="C840" s="346" t="s">
        <v>163</v>
      </c>
      <c r="D840" s="346" t="s">
        <v>1486</v>
      </c>
      <c r="E840" s="346" t="s">
        <v>1492</v>
      </c>
      <c r="F840" s="347" t="s">
        <v>1771</v>
      </c>
    </row>
    <row r="841" spans="1:6" s="343" customFormat="1" ht="137.5">
      <c r="A841" s="344">
        <v>4</v>
      </c>
      <c r="B841" s="345">
        <v>4282902</v>
      </c>
      <c r="C841" s="346" t="s">
        <v>163</v>
      </c>
      <c r="D841" s="346" t="s">
        <v>1486</v>
      </c>
      <c r="E841" s="346" t="s">
        <v>1492</v>
      </c>
      <c r="F841" s="347" t="s">
        <v>1772</v>
      </c>
    </row>
    <row r="842" spans="1:6" s="343" customFormat="1" ht="25">
      <c r="A842" s="344">
        <v>4</v>
      </c>
      <c r="B842" s="345">
        <v>4282903</v>
      </c>
      <c r="C842" s="346" t="s">
        <v>163</v>
      </c>
      <c r="D842" s="346" t="s">
        <v>1486</v>
      </c>
      <c r="E842" s="346" t="s">
        <v>1492</v>
      </c>
      <c r="F842" s="347" t="s">
        <v>1773</v>
      </c>
    </row>
    <row r="843" spans="1:6" s="343" customFormat="1" ht="162.5">
      <c r="A843" s="344">
        <v>4</v>
      </c>
      <c r="B843" s="345">
        <v>4291001</v>
      </c>
      <c r="C843" s="346" t="s">
        <v>163</v>
      </c>
      <c r="D843" s="346" t="s">
        <v>1502</v>
      </c>
      <c r="E843" s="346" t="s">
        <v>1774</v>
      </c>
      <c r="F843" s="347" t="s">
        <v>1775</v>
      </c>
    </row>
    <row r="844" spans="1:6" s="343" customFormat="1" ht="62.5">
      <c r="A844" s="344">
        <v>4</v>
      </c>
      <c r="B844" s="345">
        <v>4291002</v>
      </c>
      <c r="C844" s="346" t="s">
        <v>163</v>
      </c>
      <c r="D844" s="346" t="s">
        <v>1502</v>
      </c>
      <c r="E844" s="346" t="s">
        <v>1774</v>
      </c>
      <c r="F844" s="347" t="s">
        <v>1776</v>
      </c>
    </row>
    <row r="845" spans="1:6" s="343" customFormat="1" ht="162.5">
      <c r="A845" s="344">
        <v>4</v>
      </c>
      <c r="B845" s="345">
        <v>4293001</v>
      </c>
      <c r="C845" s="346" t="s">
        <v>163</v>
      </c>
      <c r="D845" s="346" t="s">
        <v>1502</v>
      </c>
      <c r="E845" s="346" t="s">
        <v>1777</v>
      </c>
      <c r="F845" s="347" t="s">
        <v>1778</v>
      </c>
    </row>
    <row r="846" spans="1:6" s="343" customFormat="1" ht="62.5">
      <c r="A846" s="344">
        <v>4</v>
      </c>
      <c r="B846" s="345">
        <v>4293002</v>
      </c>
      <c r="C846" s="346" t="s">
        <v>163</v>
      </c>
      <c r="D846" s="346" t="s">
        <v>1502</v>
      </c>
      <c r="E846" s="346" t="s">
        <v>1777</v>
      </c>
      <c r="F846" s="347" t="s">
        <v>1779</v>
      </c>
    </row>
    <row r="847" spans="1:6" s="343" customFormat="1" ht="25">
      <c r="A847" s="344">
        <v>4</v>
      </c>
      <c r="B847" s="345">
        <v>4302001</v>
      </c>
      <c r="C847" s="346" t="s">
        <v>163</v>
      </c>
      <c r="D847" s="346" t="s">
        <v>1506</v>
      </c>
      <c r="E847" s="346" t="s">
        <v>1780</v>
      </c>
      <c r="F847" s="347" t="s">
        <v>1781</v>
      </c>
    </row>
    <row r="848" spans="1:6" s="343" customFormat="1" ht="37.5">
      <c r="A848" s="344">
        <v>4</v>
      </c>
      <c r="B848" s="345">
        <v>4302002</v>
      </c>
      <c r="C848" s="346" t="s">
        <v>163</v>
      </c>
      <c r="D848" s="346" t="s">
        <v>1506</v>
      </c>
      <c r="E848" s="346" t="s">
        <v>1780</v>
      </c>
      <c r="F848" s="347" t="s">
        <v>1782</v>
      </c>
    </row>
    <row r="849" spans="1:6" s="343" customFormat="1" ht="50">
      <c r="A849" s="344">
        <v>4</v>
      </c>
      <c r="B849" s="345">
        <v>4302003</v>
      </c>
      <c r="C849" s="346" t="s">
        <v>163</v>
      </c>
      <c r="D849" s="346" t="s">
        <v>1506</v>
      </c>
      <c r="E849" s="346" t="s">
        <v>1780</v>
      </c>
      <c r="F849" s="347" t="s">
        <v>1783</v>
      </c>
    </row>
    <row r="850" spans="1:6" s="343" customFormat="1" ht="25">
      <c r="A850" s="344">
        <v>4</v>
      </c>
      <c r="B850" s="345">
        <v>4302004</v>
      </c>
      <c r="C850" s="346" t="s">
        <v>163</v>
      </c>
      <c r="D850" s="346" t="s">
        <v>1506</v>
      </c>
      <c r="E850" s="346" t="s">
        <v>1780</v>
      </c>
      <c r="F850" s="347" t="s">
        <v>1784</v>
      </c>
    </row>
    <row r="851" spans="1:6" s="343" customFormat="1" ht="37.5">
      <c r="A851" s="344">
        <v>4</v>
      </c>
      <c r="B851" s="345">
        <v>4303001</v>
      </c>
      <c r="C851" s="346" t="s">
        <v>163</v>
      </c>
      <c r="D851" s="346" t="s">
        <v>1506</v>
      </c>
      <c r="E851" s="346" t="s">
        <v>1785</v>
      </c>
      <c r="F851" s="347" t="s">
        <v>1786</v>
      </c>
    </row>
    <row r="852" spans="1:6" s="343" customFormat="1" ht="37.5">
      <c r="A852" s="344">
        <v>4</v>
      </c>
      <c r="B852" s="345">
        <v>4303002</v>
      </c>
      <c r="C852" s="346" t="s">
        <v>163</v>
      </c>
      <c r="D852" s="346" t="s">
        <v>1506</v>
      </c>
      <c r="E852" s="346" t="s">
        <v>1785</v>
      </c>
      <c r="F852" s="347" t="s">
        <v>1787</v>
      </c>
    </row>
    <row r="853" spans="1:6" s="343" customFormat="1" ht="37.5">
      <c r="A853" s="344">
        <v>4</v>
      </c>
      <c r="B853" s="345">
        <v>4303003</v>
      </c>
      <c r="C853" s="346" t="s">
        <v>163</v>
      </c>
      <c r="D853" s="346" t="s">
        <v>1506</v>
      </c>
      <c r="E853" s="346" t="s">
        <v>1785</v>
      </c>
      <c r="F853" s="347" t="s">
        <v>1788</v>
      </c>
    </row>
    <row r="854" spans="1:6" s="343" customFormat="1" ht="37.5">
      <c r="A854" s="344">
        <v>4</v>
      </c>
      <c r="B854" s="345">
        <v>4303004</v>
      </c>
      <c r="C854" s="346" t="s">
        <v>163</v>
      </c>
      <c r="D854" s="346" t="s">
        <v>1506</v>
      </c>
      <c r="E854" s="346" t="s">
        <v>1785</v>
      </c>
      <c r="F854" s="347" t="s">
        <v>1789</v>
      </c>
    </row>
    <row r="855" spans="1:6" s="343" customFormat="1" ht="37.5">
      <c r="A855" s="344">
        <v>4</v>
      </c>
      <c r="B855" s="345">
        <v>4303005</v>
      </c>
      <c r="C855" s="346" t="s">
        <v>163</v>
      </c>
      <c r="D855" s="346" t="s">
        <v>1506</v>
      </c>
      <c r="E855" s="346" t="s">
        <v>1785</v>
      </c>
      <c r="F855" s="347" t="s">
        <v>1790</v>
      </c>
    </row>
    <row r="856" spans="1:6" s="343" customFormat="1" ht="37.5">
      <c r="A856" s="344">
        <v>4</v>
      </c>
      <c r="B856" s="345">
        <v>4303006</v>
      </c>
      <c r="C856" s="346" t="s">
        <v>163</v>
      </c>
      <c r="D856" s="346" t="s">
        <v>1506</v>
      </c>
      <c r="E856" s="346" t="s">
        <v>1785</v>
      </c>
      <c r="F856" s="347" t="s">
        <v>1791</v>
      </c>
    </row>
    <row r="857" spans="1:6" s="343" customFormat="1" ht="37.5">
      <c r="A857" s="344">
        <v>4</v>
      </c>
      <c r="B857" s="345">
        <v>4303007</v>
      </c>
      <c r="C857" s="346" t="s">
        <v>163</v>
      </c>
      <c r="D857" s="346" t="s">
        <v>1506</v>
      </c>
      <c r="E857" s="346" t="s">
        <v>1785</v>
      </c>
      <c r="F857" s="347" t="s">
        <v>1792</v>
      </c>
    </row>
    <row r="858" spans="1:6" s="343" customFormat="1" ht="25">
      <c r="A858" s="344">
        <v>4</v>
      </c>
      <c r="B858" s="345">
        <v>4309101</v>
      </c>
      <c r="C858" s="346" t="s">
        <v>163</v>
      </c>
      <c r="D858" s="346" t="s">
        <v>1506</v>
      </c>
      <c r="E858" s="346" t="s">
        <v>1507</v>
      </c>
      <c r="F858" s="347" t="s">
        <v>1793</v>
      </c>
    </row>
    <row r="859" spans="1:6" s="343" customFormat="1" ht="37.5">
      <c r="A859" s="344">
        <v>4</v>
      </c>
      <c r="B859" s="345">
        <v>4321001</v>
      </c>
      <c r="C859" s="346" t="s">
        <v>163</v>
      </c>
      <c r="D859" s="346" t="s">
        <v>1095</v>
      </c>
      <c r="E859" s="346" t="s">
        <v>1515</v>
      </c>
      <c r="F859" s="347" t="s">
        <v>1794</v>
      </c>
    </row>
    <row r="860" spans="1:6" s="343" customFormat="1" ht="12.5">
      <c r="A860" s="344">
        <v>4</v>
      </c>
      <c r="B860" s="345">
        <v>4329001</v>
      </c>
      <c r="C860" s="346" t="s">
        <v>163</v>
      </c>
      <c r="D860" s="346" t="s">
        <v>1095</v>
      </c>
      <c r="E860" s="346" t="s">
        <v>1104</v>
      </c>
      <c r="F860" s="347" t="s">
        <v>1795</v>
      </c>
    </row>
    <row r="861" spans="1:6" s="343" customFormat="1" ht="12.5">
      <c r="A861" s="344">
        <v>4</v>
      </c>
      <c r="B861" s="345">
        <v>4329002</v>
      </c>
      <c r="C861" s="346" t="s">
        <v>163</v>
      </c>
      <c r="D861" s="346" t="s">
        <v>1095</v>
      </c>
      <c r="E861" s="346" t="s">
        <v>1104</v>
      </c>
      <c r="F861" s="347" t="s">
        <v>1796</v>
      </c>
    </row>
    <row r="862" spans="1:6" s="343" customFormat="1" ht="100">
      <c r="A862" s="344">
        <v>4</v>
      </c>
      <c r="B862" s="345">
        <v>4331101</v>
      </c>
      <c r="C862" s="346" t="s">
        <v>163</v>
      </c>
      <c r="D862" s="346" t="s">
        <v>1106</v>
      </c>
      <c r="E862" s="346" t="s">
        <v>1107</v>
      </c>
      <c r="F862" s="347" t="s">
        <v>1797</v>
      </c>
    </row>
    <row r="863" spans="1:6" s="343" customFormat="1" ht="25">
      <c r="A863" s="344">
        <v>4</v>
      </c>
      <c r="B863" s="345">
        <v>4331201</v>
      </c>
      <c r="C863" s="346" t="s">
        <v>163</v>
      </c>
      <c r="D863" s="346" t="s">
        <v>1106</v>
      </c>
      <c r="E863" s="346" t="s">
        <v>1107</v>
      </c>
      <c r="F863" s="347" t="s">
        <v>1798</v>
      </c>
    </row>
    <row r="864" spans="1:6" s="343" customFormat="1" ht="37.5">
      <c r="A864" s="344">
        <v>4</v>
      </c>
      <c r="B864" s="345">
        <v>4331501</v>
      </c>
      <c r="C864" s="346" t="s">
        <v>163</v>
      </c>
      <c r="D864" s="346" t="s">
        <v>1106</v>
      </c>
      <c r="E864" s="346" t="s">
        <v>1107</v>
      </c>
      <c r="F864" s="347" t="s">
        <v>1799</v>
      </c>
    </row>
    <row r="865" spans="1:6" s="343" customFormat="1" ht="37.5">
      <c r="A865" s="344">
        <v>4</v>
      </c>
      <c r="B865" s="345">
        <v>4332001</v>
      </c>
      <c r="C865" s="346" t="s">
        <v>163</v>
      </c>
      <c r="D865" s="346" t="s">
        <v>1106</v>
      </c>
      <c r="E865" s="346" t="s">
        <v>1112</v>
      </c>
      <c r="F865" s="347" t="s">
        <v>1800</v>
      </c>
    </row>
    <row r="866" spans="1:6" s="343" customFormat="1" ht="37.5">
      <c r="A866" s="344">
        <v>4</v>
      </c>
      <c r="B866" s="345">
        <v>4351401</v>
      </c>
      <c r="C866" s="346" t="s">
        <v>1544</v>
      </c>
      <c r="D866" s="346" t="s">
        <v>1545</v>
      </c>
      <c r="E866" s="346" t="s">
        <v>1801</v>
      </c>
      <c r="F866" s="347" t="s">
        <v>1802</v>
      </c>
    </row>
    <row r="867" spans="1:6" s="343" customFormat="1" ht="50">
      <c r="A867" s="344">
        <v>4</v>
      </c>
      <c r="B867" s="345">
        <v>4352001</v>
      </c>
      <c r="C867" s="346" t="s">
        <v>1544</v>
      </c>
      <c r="D867" s="346" t="s">
        <v>1545</v>
      </c>
      <c r="E867" s="346" t="s">
        <v>1803</v>
      </c>
      <c r="F867" s="347" t="s">
        <v>1804</v>
      </c>
    </row>
    <row r="868" spans="1:6" s="343" customFormat="1" ht="50">
      <c r="A868" s="344">
        <v>4</v>
      </c>
      <c r="B868" s="345">
        <v>4352002</v>
      </c>
      <c r="C868" s="346" t="s">
        <v>1544</v>
      </c>
      <c r="D868" s="346" t="s">
        <v>1545</v>
      </c>
      <c r="E868" s="346" t="s">
        <v>1803</v>
      </c>
      <c r="F868" s="347" t="s">
        <v>1805</v>
      </c>
    </row>
    <row r="869" spans="1:6" s="343" customFormat="1" ht="112.5">
      <c r="A869" s="344">
        <v>4</v>
      </c>
      <c r="B869" s="345">
        <v>4370001</v>
      </c>
      <c r="C869" s="346" t="s">
        <v>1548</v>
      </c>
      <c r="D869" s="346" t="s">
        <v>1806</v>
      </c>
      <c r="E869" s="346" t="s">
        <v>1806</v>
      </c>
      <c r="F869" s="347" t="s">
        <v>1807</v>
      </c>
    </row>
    <row r="870" spans="1:6" s="343" customFormat="1" ht="87.5">
      <c r="A870" s="344">
        <v>4</v>
      </c>
      <c r="B870" s="345">
        <v>4381201</v>
      </c>
      <c r="C870" s="346" t="s">
        <v>1548</v>
      </c>
      <c r="D870" s="346" t="s">
        <v>1552</v>
      </c>
      <c r="E870" s="346" t="s">
        <v>1553</v>
      </c>
      <c r="F870" s="347" t="s">
        <v>1808</v>
      </c>
    </row>
    <row r="871" spans="1:6" s="343" customFormat="1" ht="62.5">
      <c r="A871" s="344">
        <v>4</v>
      </c>
      <c r="B871" s="345">
        <v>4382101</v>
      </c>
      <c r="C871" s="346" t="s">
        <v>1548</v>
      </c>
      <c r="D871" s="346" t="s">
        <v>1552</v>
      </c>
      <c r="E871" s="346" t="s">
        <v>1556</v>
      </c>
      <c r="F871" s="347" t="s">
        <v>1809</v>
      </c>
    </row>
    <row r="872" spans="1:6" s="343" customFormat="1" ht="12.5">
      <c r="A872" s="344">
        <v>4</v>
      </c>
      <c r="B872" s="345">
        <v>4411101</v>
      </c>
      <c r="C872" s="346" t="s">
        <v>1114</v>
      </c>
      <c r="D872" s="346" t="s">
        <v>1810</v>
      </c>
      <c r="E872" s="346" t="s">
        <v>1810</v>
      </c>
      <c r="F872" s="347" t="s">
        <v>1811</v>
      </c>
    </row>
    <row r="873" spans="1:6" s="343" customFormat="1" ht="12.5">
      <c r="A873" s="344">
        <v>4</v>
      </c>
      <c r="B873" s="345">
        <v>4429001</v>
      </c>
      <c r="C873" s="346" t="s">
        <v>1114</v>
      </c>
      <c r="D873" s="346" t="s">
        <v>1812</v>
      </c>
      <c r="E873" s="346" t="s">
        <v>1813</v>
      </c>
      <c r="F873" s="347" t="s">
        <v>1814</v>
      </c>
    </row>
    <row r="874" spans="1:6" s="343" customFormat="1" ht="37.5">
      <c r="A874" s="344">
        <v>4</v>
      </c>
      <c r="B874" s="345">
        <v>4432101</v>
      </c>
      <c r="C874" s="346" t="s">
        <v>1114</v>
      </c>
      <c r="D874" s="346" t="s">
        <v>1115</v>
      </c>
      <c r="E874" s="346" t="s">
        <v>1560</v>
      </c>
      <c r="F874" s="347" t="s">
        <v>1815</v>
      </c>
    </row>
    <row r="875" spans="1:6" s="343" customFormat="1" ht="50">
      <c r="A875" s="344">
        <v>4</v>
      </c>
      <c r="B875" s="345">
        <v>4452001</v>
      </c>
      <c r="C875" s="346" t="s">
        <v>658</v>
      </c>
      <c r="D875" s="346" t="s">
        <v>659</v>
      </c>
      <c r="E875" s="346" t="s">
        <v>1565</v>
      </c>
      <c r="F875" s="347" t="s">
        <v>1816</v>
      </c>
    </row>
    <row r="876" spans="1:6" s="343" customFormat="1" ht="62.5">
      <c r="A876" s="344">
        <v>4</v>
      </c>
      <c r="B876" s="345">
        <v>4461001</v>
      </c>
      <c r="C876" s="346" t="s">
        <v>658</v>
      </c>
      <c r="D876" s="346" t="s">
        <v>663</v>
      </c>
      <c r="E876" s="346" t="s">
        <v>664</v>
      </c>
      <c r="F876" s="347" t="s">
        <v>1817</v>
      </c>
    </row>
    <row r="877" spans="1:6" s="343" customFormat="1" ht="75">
      <c r="A877" s="344">
        <v>4</v>
      </c>
      <c r="B877" s="345">
        <v>4466301</v>
      </c>
      <c r="C877" s="346" t="s">
        <v>658</v>
      </c>
      <c r="D877" s="346" t="s">
        <v>663</v>
      </c>
      <c r="E877" s="346" t="s">
        <v>686</v>
      </c>
      <c r="F877" s="347" t="s">
        <v>1818</v>
      </c>
    </row>
    <row r="878" spans="1:6" s="343" customFormat="1" ht="62.5">
      <c r="A878" s="344">
        <v>4</v>
      </c>
      <c r="B878" s="345">
        <v>4466401</v>
      </c>
      <c r="C878" s="346" t="s">
        <v>658</v>
      </c>
      <c r="D878" s="346" t="s">
        <v>663</v>
      </c>
      <c r="E878" s="346" t="s">
        <v>686</v>
      </c>
      <c r="F878" s="347" t="s">
        <v>1819</v>
      </c>
    </row>
    <row r="879" spans="1:6" s="343" customFormat="1" ht="37.5">
      <c r="A879" s="344">
        <v>4</v>
      </c>
      <c r="B879" s="345">
        <v>4466901</v>
      </c>
      <c r="C879" s="346" t="s">
        <v>658</v>
      </c>
      <c r="D879" s="346" t="s">
        <v>663</v>
      </c>
      <c r="E879" s="346" t="s">
        <v>686</v>
      </c>
      <c r="F879" s="347" t="s">
        <v>1820</v>
      </c>
    </row>
    <row r="880" spans="1:6" s="343" customFormat="1" ht="50">
      <c r="A880" s="344">
        <v>4</v>
      </c>
      <c r="B880" s="345">
        <v>4475201</v>
      </c>
      <c r="C880" s="346" t="s">
        <v>658</v>
      </c>
      <c r="D880" s="346" t="s">
        <v>693</v>
      </c>
      <c r="E880" s="346" t="s">
        <v>710</v>
      </c>
      <c r="F880" s="347" t="s">
        <v>1821</v>
      </c>
    </row>
    <row r="881" spans="1:6" s="343" customFormat="1" ht="50">
      <c r="A881" s="344">
        <v>4</v>
      </c>
      <c r="B881" s="345">
        <v>4475901</v>
      </c>
      <c r="C881" s="346" t="s">
        <v>658</v>
      </c>
      <c r="D881" s="346" t="s">
        <v>693</v>
      </c>
      <c r="E881" s="346" t="s">
        <v>710</v>
      </c>
      <c r="F881" s="347" t="s">
        <v>1822</v>
      </c>
    </row>
    <row r="882" spans="1:6" s="343" customFormat="1" ht="37.5">
      <c r="A882" s="344">
        <v>4</v>
      </c>
      <c r="B882" s="345">
        <v>4491101</v>
      </c>
      <c r="C882" s="346" t="s">
        <v>1138</v>
      </c>
      <c r="D882" s="346" t="s">
        <v>1575</v>
      </c>
      <c r="E882" s="346" t="s">
        <v>1823</v>
      </c>
      <c r="F882" s="347" t="s">
        <v>1824</v>
      </c>
    </row>
    <row r="883" spans="1:6" s="343" customFormat="1" ht="25">
      <c r="A883" s="344">
        <v>4</v>
      </c>
      <c r="B883" s="345">
        <v>4491201</v>
      </c>
      <c r="C883" s="346" t="s">
        <v>1138</v>
      </c>
      <c r="D883" s="346" t="s">
        <v>1575</v>
      </c>
      <c r="E883" s="346" t="s">
        <v>1823</v>
      </c>
      <c r="F883" s="347" t="s">
        <v>1825</v>
      </c>
    </row>
    <row r="884" spans="1:6" s="343" customFormat="1" ht="50">
      <c r="A884" s="344">
        <v>4</v>
      </c>
      <c r="B884" s="345">
        <v>4492101</v>
      </c>
      <c r="C884" s="346" t="s">
        <v>1138</v>
      </c>
      <c r="D884" s="346" t="s">
        <v>1575</v>
      </c>
      <c r="E884" s="346" t="s">
        <v>1576</v>
      </c>
      <c r="F884" s="347" t="s">
        <v>1826</v>
      </c>
    </row>
    <row r="885" spans="1:6" s="343" customFormat="1" ht="37.5">
      <c r="A885" s="344">
        <v>4</v>
      </c>
      <c r="B885" s="345">
        <v>4492102</v>
      </c>
      <c r="C885" s="346" t="s">
        <v>1138</v>
      </c>
      <c r="D885" s="346" t="s">
        <v>1575</v>
      </c>
      <c r="E885" s="346" t="s">
        <v>1576</v>
      </c>
      <c r="F885" s="347" t="s">
        <v>1827</v>
      </c>
    </row>
    <row r="886" spans="1:6" s="343" customFormat="1" ht="25">
      <c r="A886" s="344">
        <v>4</v>
      </c>
      <c r="B886" s="345">
        <v>4492103</v>
      </c>
      <c r="C886" s="346" t="s">
        <v>1138</v>
      </c>
      <c r="D886" s="346" t="s">
        <v>1575</v>
      </c>
      <c r="E886" s="346" t="s">
        <v>1576</v>
      </c>
      <c r="F886" s="347" t="s">
        <v>1828</v>
      </c>
    </row>
    <row r="887" spans="1:6" s="343" customFormat="1" ht="25">
      <c r="A887" s="344">
        <v>4</v>
      </c>
      <c r="B887" s="345">
        <v>4492104</v>
      </c>
      <c r="C887" s="346" t="s">
        <v>1138</v>
      </c>
      <c r="D887" s="346" t="s">
        <v>1575</v>
      </c>
      <c r="E887" s="346" t="s">
        <v>1576</v>
      </c>
      <c r="F887" s="347" t="s">
        <v>1829</v>
      </c>
    </row>
    <row r="888" spans="1:6" s="343" customFormat="1" ht="25">
      <c r="A888" s="344">
        <v>4</v>
      </c>
      <c r="B888" s="345">
        <v>4492201</v>
      </c>
      <c r="C888" s="346" t="s">
        <v>1138</v>
      </c>
      <c r="D888" s="346" t="s">
        <v>1575</v>
      </c>
      <c r="E888" s="346" t="s">
        <v>1576</v>
      </c>
      <c r="F888" s="347" t="s">
        <v>1830</v>
      </c>
    </row>
    <row r="889" spans="1:6" s="343" customFormat="1" ht="75">
      <c r="A889" s="344">
        <v>4</v>
      </c>
      <c r="B889" s="345">
        <v>4492301</v>
      </c>
      <c r="C889" s="346" t="s">
        <v>1138</v>
      </c>
      <c r="D889" s="346" t="s">
        <v>1575</v>
      </c>
      <c r="E889" s="346" t="s">
        <v>1576</v>
      </c>
      <c r="F889" s="347" t="s">
        <v>1831</v>
      </c>
    </row>
    <row r="890" spans="1:6" s="343" customFormat="1" ht="37.5">
      <c r="A890" s="344">
        <v>4</v>
      </c>
      <c r="B890" s="345">
        <v>4501101</v>
      </c>
      <c r="C890" s="346" t="s">
        <v>1138</v>
      </c>
      <c r="D890" s="346" t="s">
        <v>1832</v>
      </c>
      <c r="E890" s="346" t="s">
        <v>1833</v>
      </c>
      <c r="F890" s="347" t="s">
        <v>1834</v>
      </c>
    </row>
    <row r="891" spans="1:6" s="343" customFormat="1" ht="25">
      <c r="A891" s="344">
        <v>4</v>
      </c>
      <c r="B891" s="345">
        <v>4501102</v>
      </c>
      <c r="C891" s="346" t="s">
        <v>1138</v>
      </c>
      <c r="D891" s="346" t="s">
        <v>1832</v>
      </c>
      <c r="E891" s="346" t="s">
        <v>1833</v>
      </c>
      <c r="F891" s="347" t="s">
        <v>1835</v>
      </c>
    </row>
    <row r="892" spans="1:6" s="343" customFormat="1" ht="37.5">
      <c r="A892" s="344">
        <v>4</v>
      </c>
      <c r="B892" s="345">
        <v>4501201</v>
      </c>
      <c r="C892" s="346" t="s">
        <v>1138</v>
      </c>
      <c r="D892" s="346" t="s">
        <v>1832</v>
      </c>
      <c r="E892" s="346" t="s">
        <v>1833</v>
      </c>
      <c r="F892" s="347" t="s">
        <v>1836</v>
      </c>
    </row>
    <row r="893" spans="1:6" s="343" customFormat="1" ht="37.5">
      <c r="A893" s="344">
        <v>4</v>
      </c>
      <c r="B893" s="345">
        <v>4502101</v>
      </c>
      <c r="C893" s="346" t="s">
        <v>1138</v>
      </c>
      <c r="D893" s="346" t="s">
        <v>1832</v>
      </c>
      <c r="E893" s="346" t="s">
        <v>1837</v>
      </c>
      <c r="F893" s="347" t="s">
        <v>1838</v>
      </c>
    </row>
    <row r="894" spans="1:6" s="343" customFormat="1" ht="25">
      <c r="A894" s="344">
        <v>4</v>
      </c>
      <c r="B894" s="345">
        <v>4502201</v>
      </c>
      <c r="C894" s="346" t="s">
        <v>1138</v>
      </c>
      <c r="D894" s="346" t="s">
        <v>1832</v>
      </c>
      <c r="E894" s="346" t="s">
        <v>1837</v>
      </c>
      <c r="F894" s="347" t="s">
        <v>1839</v>
      </c>
    </row>
    <row r="895" spans="1:6" s="343" customFormat="1" ht="37.5">
      <c r="A895" s="344">
        <v>4</v>
      </c>
      <c r="B895" s="345">
        <v>4511101</v>
      </c>
      <c r="C895" s="346" t="s">
        <v>1138</v>
      </c>
      <c r="D895" s="346" t="s">
        <v>1840</v>
      </c>
      <c r="E895" s="346" t="s">
        <v>1841</v>
      </c>
      <c r="F895" s="347" t="s">
        <v>1842</v>
      </c>
    </row>
    <row r="896" spans="1:6" s="343" customFormat="1" ht="25">
      <c r="A896" s="344">
        <v>4</v>
      </c>
      <c r="B896" s="345">
        <v>4511201</v>
      </c>
      <c r="C896" s="346" t="s">
        <v>1138</v>
      </c>
      <c r="D896" s="346" t="s">
        <v>1840</v>
      </c>
      <c r="E896" s="346" t="s">
        <v>1841</v>
      </c>
      <c r="F896" s="347" t="s">
        <v>1843</v>
      </c>
    </row>
    <row r="897" spans="1:6" s="343" customFormat="1" ht="25">
      <c r="A897" s="344">
        <v>4</v>
      </c>
      <c r="B897" s="345">
        <v>4511202</v>
      </c>
      <c r="C897" s="346" t="s">
        <v>1138</v>
      </c>
      <c r="D897" s="346" t="s">
        <v>1840</v>
      </c>
      <c r="E897" s="346" t="s">
        <v>1841</v>
      </c>
      <c r="F897" s="347" t="s">
        <v>1844</v>
      </c>
    </row>
    <row r="898" spans="1:6" s="343" customFormat="1" ht="25">
      <c r="A898" s="344">
        <v>4</v>
      </c>
      <c r="B898" s="345">
        <v>4511203</v>
      </c>
      <c r="C898" s="346" t="s">
        <v>1138</v>
      </c>
      <c r="D898" s="346" t="s">
        <v>1840</v>
      </c>
      <c r="E898" s="346" t="s">
        <v>1841</v>
      </c>
      <c r="F898" s="347" t="s">
        <v>1845</v>
      </c>
    </row>
    <row r="899" spans="1:6" s="343" customFormat="1" ht="25">
      <c r="A899" s="344">
        <v>4</v>
      </c>
      <c r="B899" s="345">
        <v>4512101</v>
      </c>
      <c r="C899" s="346" t="s">
        <v>1138</v>
      </c>
      <c r="D899" s="346" t="s">
        <v>1840</v>
      </c>
      <c r="E899" s="346" t="s">
        <v>1846</v>
      </c>
      <c r="F899" s="347" t="s">
        <v>1847</v>
      </c>
    </row>
    <row r="900" spans="1:6" s="343" customFormat="1" ht="25">
      <c r="A900" s="344">
        <v>4</v>
      </c>
      <c r="B900" s="345">
        <v>4512201</v>
      </c>
      <c r="C900" s="346" t="s">
        <v>1138</v>
      </c>
      <c r="D900" s="346" t="s">
        <v>1840</v>
      </c>
      <c r="E900" s="346" t="s">
        <v>1846</v>
      </c>
      <c r="F900" s="347" t="s">
        <v>1848</v>
      </c>
    </row>
    <row r="901" spans="1:6" s="343" customFormat="1" ht="12.5">
      <c r="A901" s="344">
        <v>4</v>
      </c>
      <c r="B901" s="345">
        <v>4512202</v>
      </c>
      <c r="C901" s="346" t="s">
        <v>1138</v>
      </c>
      <c r="D901" s="346" t="s">
        <v>1840</v>
      </c>
      <c r="E901" s="346" t="s">
        <v>1846</v>
      </c>
      <c r="F901" s="347" t="s">
        <v>1849</v>
      </c>
    </row>
    <row r="902" spans="1:6" s="343" customFormat="1" ht="25">
      <c r="A902" s="344">
        <v>4</v>
      </c>
      <c r="B902" s="345">
        <v>4512203</v>
      </c>
      <c r="C902" s="346" t="s">
        <v>1138</v>
      </c>
      <c r="D902" s="346" t="s">
        <v>1840</v>
      </c>
      <c r="E902" s="346" t="s">
        <v>1846</v>
      </c>
      <c r="F902" s="347" t="s">
        <v>1850</v>
      </c>
    </row>
    <row r="903" spans="1:6" s="343" customFormat="1" ht="75">
      <c r="A903" s="344">
        <v>4</v>
      </c>
      <c r="B903" s="345">
        <v>4522101</v>
      </c>
      <c r="C903" s="346" t="s">
        <v>1138</v>
      </c>
      <c r="D903" s="346" t="s">
        <v>1139</v>
      </c>
      <c r="E903" s="346" t="s">
        <v>1142</v>
      </c>
      <c r="F903" s="347" t="s">
        <v>1851</v>
      </c>
    </row>
    <row r="904" spans="1:6" s="343" customFormat="1" ht="25">
      <c r="A904" s="344">
        <v>4</v>
      </c>
      <c r="B904" s="345">
        <v>4522102</v>
      </c>
      <c r="C904" s="346" t="s">
        <v>1138</v>
      </c>
      <c r="D904" s="346" t="s">
        <v>1139</v>
      </c>
      <c r="E904" s="346" t="s">
        <v>1142</v>
      </c>
      <c r="F904" s="347" t="s">
        <v>1852</v>
      </c>
    </row>
    <row r="905" spans="1:6" s="343" customFormat="1" ht="37.5">
      <c r="A905" s="344">
        <v>4</v>
      </c>
      <c r="B905" s="345">
        <v>4522901</v>
      </c>
      <c r="C905" s="346" t="s">
        <v>1138</v>
      </c>
      <c r="D905" s="346" t="s">
        <v>1139</v>
      </c>
      <c r="E905" s="346" t="s">
        <v>1142</v>
      </c>
      <c r="F905" s="347" t="s">
        <v>1853</v>
      </c>
    </row>
    <row r="906" spans="1:6" s="343" customFormat="1" ht="62.5">
      <c r="A906" s="344">
        <v>4</v>
      </c>
      <c r="B906" s="345">
        <v>4522902</v>
      </c>
      <c r="C906" s="346" t="s">
        <v>1138</v>
      </c>
      <c r="D906" s="346" t="s">
        <v>1139</v>
      </c>
      <c r="E906" s="346" t="s">
        <v>1142</v>
      </c>
      <c r="F906" s="347" t="s">
        <v>1854</v>
      </c>
    </row>
    <row r="907" spans="1:6" s="343" customFormat="1" ht="50">
      <c r="A907" s="344">
        <v>4</v>
      </c>
      <c r="B907" s="345">
        <v>4531001</v>
      </c>
      <c r="C907" s="346" t="s">
        <v>1138</v>
      </c>
      <c r="D907" s="346" t="s">
        <v>1855</v>
      </c>
      <c r="E907" s="346" t="s">
        <v>1856</v>
      </c>
      <c r="F907" s="347" t="s">
        <v>1857</v>
      </c>
    </row>
    <row r="908" spans="1:6" s="343" customFormat="1" ht="37.5">
      <c r="A908" s="344">
        <v>4</v>
      </c>
      <c r="B908" s="345">
        <v>4531002</v>
      </c>
      <c r="C908" s="346" t="s">
        <v>1138</v>
      </c>
      <c r="D908" s="346" t="s">
        <v>1855</v>
      </c>
      <c r="E908" s="346" t="s">
        <v>1856</v>
      </c>
      <c r="F908" s="347" t="s">
        <v>1858</v>
      </c>
    </row>
    <row r="909" spans="1:6" s="343" customFormat="1" ht="37.5">
      <c r="A909" s="344">
        <v>4</v>
      </c>
      <c r="B909" s="345">
        <v>4532001</v>
      </c>
      <c r="C909" s="346" t="s">
        <v>1138</v>
      </c>
      <c r="D909" s="346" t="s">
        <v>1855</v>
      </c>
      <c r="E909" s="346" t="s">
        <v>1859</v>
      </c>
      <c r="F909" s="347" t="s">
        <v>1860</v>
      </c>
    </row>
    <row r="910" spans="1:6" s="343" customFormat="1" ht="50">
      <c r="A910" s="344">
        <v>4</v>
      </c>
      <c r="B910" s="345">
        <v>4639101</v>
      </c>
      <c r="C910" s="346" t="s">
        <v>742</v>
      </c>
      <c r="D910" s="346" t="s">
        <v>751</v>
      </c>
      <c r="E910" s="346" t="s">
        <v>756</v>
      </c>
      <c r="F910" s="347" t="s">
        <v>1861</v>
      </c>
    </row>
    <row r="911" spans="1:6" s="343" customFormat="1" ht="25">
      <c r="A911" s="344">
        <v>4</v>
      </c>
      <c r="B911" s="345">
        <v>4742001</v>
      </c>
      <c r="C911" s="346" t="s">
        <v>803</v>
      </c>
      <c r="D911" s="346" t="s">
        <v>825</v>
      </c>
      <c r="E911" s="346" t="s">
        <v>1194</v>
      </c>
      <c r="F911" s="347" t="s">
        <v>1862</v>
      </c>
    </row>
    <row r="912" spans="1:6" s="343" customFormat="1" ht="25">
      <c r="A912" s="344">
        <v>4</v>
      </c>
      <c r="B912" s="345">
        <v>4801001</v>
      </c>
      <c r="C912" s="346" t="s">
        <v>828</v>
      </c>
      <c r="D912" s="346" t="s">
        <v>1214</v>
      </c>
      <c r="E912" s="346" t="s">
        <v>1215</v>
      </c>
      <c r="F912" s="347" t="s">
        <v>1863</v>
      </c>
    </row>
    <row r="913" spans="1:6" s="343" customFormat="1" ht="50">
      <c r="A913" s="344">
        <v>4</v>
      </c>
      <c r="B913" s="345">
        <v>4802001</v>
      </c>
      <c r="C913" s="346" t="s">
        <v>828</v>
      </c>
      <c r="D913" s="346" t="s">
        <v>1214</v>
      </c>
      <c r="E913" s="346" t="s">
        <v>1864</v>
      </c>
      <c r="F913" s="347" t="s">
        <v>1865</v>
      </c>
    </row>
    <row r="914" spans="1:6" s="343" customFormat="1" ht="25">
      <c r="A914" s="344">
        <v>4</v>
      </c>
      <c r="B914" s="345">
        <v>4812901</v>
      </c>
      <c r="C914" s="346" t="s">
        <v>828</v>
      </c>
      <c r="D914" s="346" t="s">
        <v>1217</v>
      </c>
      <c r="E914" s="346" t="s">
        <v>1220</v>
      </c>
      <c r="F914" s="347" t="s">
        <v>1866</v>
      </c>
    </row>
    <row r="915" spans="1:6" s="343" customFormat="1" ht="37.5">
      <c r="A915" s="344">
        <v>4</v>
      </c>
      <c r="B915" s="345">
        <v>4812902</v>
      </c>
      <c r="C915" s="346" t="s">
        <v>828</v>
      </c>
      <c r="D915" s="346" t="s">
        <v>1217</v>
      </c>
      <c r="E915" s="346" t="s">
        <v>1220</v>
      </c>
      <c r="F915" s="347" t="s">
        <v>1867</v>
      </c>
    </row>
    <row r="916" spans="1:6" s="343" customFormat="1" ht="37.5">
      <c r="A916" s="344">
        <v>4</v>
      </c>
      <c r="B916" s="345">
        <v>4829201</v>
      </c>
      <c r="C916" s="346" t="s">
        <v>828</v>
      </c>
      <c r="D916" s="346" t="s">
        <v>847</v>
      </c>
      <c r="E916" s="346" t="s">
        <v>852</v>
      </c>
      <c r="F916" s="347" t="s">
        <v>1868</v>
      </c>
    </row>
    <row r="917" spans="1:6" s="343" customFormat="1" ht="50">
      <c r="A917" s="344">
        <v>4</v>
      </c>
      <c r="B917" s="345">
        <v>4852301</v>
      </c>
      <c r="C917" s="346" t="s">
        <v>870</v>
      </c>
      <c r="D917" s="346" t="s">
        <v>871</v>
      </c>
      <c r="E917" s="346" t="s">
        <v>874</v>
      </c>
      <c r="F917" s="347" t="s">
        <v>1869</v>
      </c>
    </row>
    <row r="918" spans="1:6" s="343" customFormat="1" ht="87.5">
      <c r="A918" s="344">
        <v>4</v>
      </c>
      <c r="B918" s="345">
        <v>4869901</v>
      </c>
      <c r="C918" s="346" t="s">
        <v>889</v>
      </c>
      <c r="D918" s="346" t="s">
        <v>1238</v>
      </c>
      <c r="E918" s="346" t="s">
        <v>1618</v>
      </c>
      <c r="F918" s="347" t="s">
        <v>1870</v>
      </c>
    </row>
    <row r="919" spans="1:6" s="343" customFormat="1" ht="25">
      <c r="A919" s="344">
        <v>4</v>
      </c>
      <c r="B919" s="345">
        <v>4960301</v>
      </c>
      <c r="C919" s="346" t="s">
        <v>164</v>
      </c>
      <c r="D919" s="346" t="s">
        <v>918</v>
      </c>
      <c r="E919" s="346" t="s">
        <v>918</v>
      </c>
      <c r="F919" s="347" t="s">
        <v>1871</v>
      </c>
    </row>
    <row r="920" spans="1:6" s="343" customFormat="1" ht="25">
      <c r="A920" s="344">
        <v>5</v>
      </c>
      <c r="B920" s="345">
        <v>5012901</v>
      </c>
      <c r="C920" s="346" t="s">
        <v>930</v>
      </c>
      <c r="D920" s="346" t="s">
        <v>931</v>
      </c>
      <c r="E920" s="346" t="s">
        <v>943</v>
      </c>
      <c r="F920" s="347" t="s">
        <v>1872</v>
      </c>
    </row>
    <row r="921" spans="1:6" s="343" customFormat="1" ht="25">
      <c r="A921" s="344">
        <v>5</v>
      </c>
      <c r="B921" s="345">
        <v>5016101</v>
      </c>
      <c r="C921" s="346" t="s">
        <v>930</v>
      </c>
      <c r="D921" s="346" t="s">
        <v>931</v>
      </c>
      <c r="E921" s="346" t="s">
        <v>972</v>
      </c>
      <c r="F921" s="347" t="s">
        <v>1873</v>
      </c>
    </row>
    <row r="922" spans="1:6" s="343" customFormat="1" ht="62.5">
      <c r="A922" s="344">
        <v>5</v>
      </c>
      <c r="B922" s="345">
        <v>5051001</v>
      </c>
      <c r="C922" s="346" t="s">
        <v>1275</v>
      </c>
      <c r="D922" s="346" t="s">
        <v>1874</v>
      </c>
      <c r="E922" s="346" t="s">
        <v>1875</v>
      </c>
      <c r="F922" s="347" t="s">
        <v>1876</v>
      </c>
    </row>
    <row r="923" spans="1:6" s="343" customFormat="1" ht="25">
      <c r="A923" s="344">
        <v>5</v>
      </c>
      <c r="B923" s="345">
        <v>5051002</v>
      </c>
      <c r="C923" s="346" t="s">
        <v>1275</v>
      </c>
      <c r="D923" s="346" t="s">
        <v>1874</v>
      </c>
      <c r="E923" s="346" t="s">
        <v>1875</v>
      </c>
      <c r="F923" s="347" t="s">
        <v>1877</v>
      </c>
    </row>
    <row r="924" spans="1:6" s="343" customFormat="1" ht="37.5">
      <c r="A924" s="344">
        <v>5</v>
      </c>
      <c r="B924" s="345">
        <v>5051003</v>
      </c>
      <c r="C924" s="346" t="s">
        <v>1275</v>
      </c>
      <c r="D924" s="346" t="s">
        <v>1874</v>
      </c>
      <c r="E924" s="346" t="s">
        <v>1875</v>
      </c>
      <c r="F924" s="347" t="s">
        <v>1878</v>
      </c>
    </row>
    <row r="925" spans="1:6" s="343" customFormat="1" ht="25">
      <c r="A925" s="344">
        <v>5</v>
      </c>
      <c r="B925" s="345">
        <v>5051004</v>
      </c>
      <c r="C925" s="346" t="s">
        <v>1275</v>
      </c>
      <c r="D925" s="346" t="s">
        <v>1874</v>
      </c>
      <c r="E925" s="346" t="s">
        <v>1875</v>
      </c>
      <c r="F925" s="347" t="s">
        <v>1879</v>
      </c>
    </row>
    <row r="926" spans="1:6" s="343" customFormat="1" ht="25">
      <c r="A926" s="344">
        <v>5</v>
      </c>
      <c r="B926" s="345">
        <v>5052001</v>
      </c>
      <c r="C926" s="346" t="s">
        <v>1275</v>
      </c>
      <c r="D926" s="346" t="s">
        <v>1874</v>
      </c>
      <c r="E926" s="346" t="s">
        <v>1880</v>
      </c>
      <c r="F926" s="347" t="s">
        <v>1881</v>
      </c>
    </row>
    <row r="927" spans="1:6" s="343" customFormat="1" ht="25">
      <c r="A927" s="344">
        <v>5</v>
      </c>
      <c r="B927" s="345">
        <v>5052002</v>
      </c>
      <c r="C927" s="346" t="s">
        <v>1275</v>
      </c>
      <c r="D927" s="346" t="s">
        <v>1874</v>
      </c>
      <c r="E927" s="346" t="s">
        <v>1880</v>
      </c>
      <c r="F927" s="347" t="s">
        <v>1882</v>
      </c>
    </row>
    <row r="928" spans="1:6" s="343" customFormat="1" ht="25">
      <c r="A928" s="344">
        <v>5</v>
      </c>
      <c r="B928" s="345">
        <v>5052003</v>
      </c>
      <c r="C928" s="346" t="s">
        <v>1275</v>
      </c>
      <c r="D928" s="346" t="s">
        <v>1874</v>
      </c>
      <c r="E928" s="346" t="s">
        <v>1880</v>
      </c>
      <c r="F928" s="347" t="s">
        <v>1883</v>
      </c>
    </row>
    <row r="929" spans="1:6" s="343" customFormat="1" ht="37.5">
      <c r="A929" s="344">
        <v>5</v>
      </c>
      <c r="B929" s="345">
        <v>5061001</v>
      </c>
      <c r="C929" s="346" t="s">
        <v>1275</v>
      </c>
      <c r="D929" s="346" t="s">
        <v>1884</v>
      </c>
      <c r="E929" s="346" t="s">
        <v>1885</v>
      </c>
      <c r="F929" s="347" t="s">
        <v>1886</v>
      </c>
    </row>
    <row r="930" spans="1:6" s="343" customFormat="1" ht="37.5">
      <c r="A930" s="344">
        <v>5</v>
      </c>
      <c r="B930" s="345">
        <v>5061002</v>
      </c>
      <c r="C930" s="346" t="s">
        <v>1275</v>
      </c>
      <c r="D930" s="346" t="s">
        <v>1884</v>
      </c>
      <c r="E930" s="346" t="s">
        <v>1885</v>
      </c>
      <c r="F930" s="347" t="s">
        <v>1887</v>
      </c>
    </row>
    <row r="931" spans="1:6" s="343" customFormat="1" ht="25">
      <c r="A931" s="344">
        <v>5</v>
      </c>
      <c r="B931" s="345">
        <v>5061003</v>
      </c>
      <c r="C931" s="346" t="s">
        <v>1275</v>
      </c>
      <c r="D931" s="346" t="s">
        <v>1884</v>
      </c>
      <c r="E931" s="346" t="s">
        <v>1885</v>
      </c>
      <c r="F931" s="347" t="s">
        <v>1888</v>
      </c>
    </row>
    <row r="932" spans="1:6" s="343" customFormat="1" ht="25">
      <c r="A932" s="344">
        <v>5</v>
      </c>
      <c r="B932" s="345">
        <v>5062001</v>
      </c>
      <c r="C932" s="346" t="s">
        <v>1275</v>
      </c>
      <c r="D932" s="346" t="s">
        <v>1884</v>
      </c>
      <c r="E932" s="346" t="s">
        <v>1889</v>
      </c>
      <c r="F932" s="347" t="s">
        <v>1890</v>
      </c>
    </row>
    <row r="933" spans="1:6" s="343" customFormat="1" ht="12.5">
      <c r="A933" s="344">
        <v>5</v>
      </c>
      <c r="B933" s="345">
        <v>5062002</v>
      </c>
      <c r="C933" s="346" t="s">
        <v>1275</v>
      </c>
      <c r="D933" s="346" t="s">
        <v>1884</v>
      </c>
      <c r="E933" s="346" t="s">
        <v>1889</v>
      </c>
      <c r="F933" s="347" t="s">
        <v>1891</v>
      </c>
    </row>
    <row r="934" spans="1:6" s="343" customFormat="1" ht="25">
      <c r="A934" s="344">
        <v>5</v>
      </c>
      <c r="B934" s="345">
        <v>5062003</v>
      </c>
      <c r="C934" s="346" t="s">
        <v>1275</v>
      </c>
      <c r="D934" s="346" t="s">
        <v>1884</v>
      </c>
      <c r="E934" s="346" t="s">
        <v>1889</v>
      </c>
      <c r="F934" s="347" t="s">
        <v>1892</v>
      </c>
    </row>
    <row r="935" spans="1:6" s="343" customFormat="1" ht="25">
      <c r="A935" s="344">
        <v>5</v>
      </c>
      <c r="B935" s="345">
        <v>5071001</v>
      </c>
      <c r="C935" s="346" t="s">
        <v>1275</v>
      </c>
      <c r="D935" s="346" t="s">
        <v>1650</v>
      </c>
      <c r="E935" s="346" t="s">
        <v>1893</v>
      </c>
      <c r="F935" s="347" t="s">
        <v>1894</v>
      </c>
    </row>
    <row r="936" spans="1:6" s="343" customFormat="1" ht="12.5">
      <c r="A936" s="344">
        <v>5</v>
      </c>
      <c r="B936" s="345">
        <v>5071002</v>
      </c>
      <c r="C936" s="346" t="s">
        <v>1275</v>
      </c>
      <c r="D936" s="346" t="s">
        <v>1650</v>
      </c>
      <c r="E936" s="346" t="s">
        <v>1893</v>
      </c>
      <c r="F936" s="347" t="s">
        <v>1895</v>
      </c>
    </row>
    <row r="937" spans="1:6" s="343" customFormat="1" ht="25">
      <c r="A937" s="344">
        <v>5</v>
      </c>
      <c r="B937" s="345">
        <v>5072101</v>
      </c>
      <c r="C937" s="346" t="s">
        <v>1275</v>
      </c>
      <c r="D937" s="346" t="s">
        <v>1650</v>
      </c>
      <c r="E937" s="346" t="s">
        <v>1651</v>
      </c>
      <c r="F937" s="347" t="s">
        <v>1896</v>
      </c>
    </row>
    <row r="938" spans="1:6" s="343" customFormat="1" ht="25">
      <c r="A938" s="344">
        <v>5</v>
      </c>
      <c r="B938" s="345">
        <v>5072102</v>
      </c>
      <c r="C938" s="346" t="s">
        <v>1275</v>
      </c>
      <c r="D938" s="346" t="s">
        <v>1650</v>
      </c>
      <c r="E938" s="346" t="s">
        <v>1651</v>
      </c>
      <c r="F938" s="347" t="s">
        <v>1897</v>
      </c>
    </row>
    <row r="939" spans="1:6" s="343" customFormat="1" ht="37.5">
      <c r="A939" s="344">
        <v>5</v>
      </c>
      <c r="B939" s="345">
        <v>5072201</v>
      </c>
      <c r="C939" s="346" t="s">
        <v>1275</v>
      </c>
      <c r="D939" s="346" t="s">
        <v>1650</v>
      </c>
      <c r="E939" s="346" t="s">
        <v>1651</v>
      </c>
      <c r="F939" s="347" t="s">
        <v>1898</v>
      </c>
    </row>
    <row r="940" spans="1:6" s="343" customFormat="1" ht="50">
      <c r="A940" s="344">
        <v>5</v>
      </c>
      <c r="B940" s="345">
        <v>5072202</v>
      </c>
      <c r="C940" s="346" t="s">
        <v>1275</v>
      </c>
      <c r="D940" s="346" t="s">
        <v>1650</v>
      </c>
      <c r="E940" s="346" t="s">
        <v>1651</v>
      </c>
      <c r="F940" s="347" t="s">
        <v>1899</v>
      </c>
    </row>
    <row r="941" spans="1:6" s="343" customFormat="1" ht="62.5">
      <c r="A941" s="344">
        <v>5</v>
      </c>
      <c r="B941" s="345">
        <v>5072203</v>
      </c>
      <c r="C941" s="346" t="s">
        <v>1275</v>
      </c>
      <c r="D941" s="346" t="s">
        <v>1650</v>
      </c>
      <c r="E941" s="346" t="s">
        <v>1651</v>
      </c>
      <c r="F941" s="347" t="s">
        <v>1900</v>
      </c>
    </row>
    <row r="942" spans="1:6" s="343" customFormat="1" ht="25">
      <c r="A942" s="344">
        <v>5</v>
      </c>
      <c r="B942" s="345">
        <v>5072301</v>
      </c>
      <c r="C942" s="346" t="s">
        <v>1275</v>
      </c>
      <c r="D942" s="346" t="s">
        <v>1650</v>
      </c>
      <c r="E942" s="346" t="s">
        <v>1651</v>
      </c>
      <c r="F942" s="347" t="s">
        <v>1901</v>
      </c>
    </row>
    <row r="943" spans="1:6" s="343" customFormat="1" ht="62.5">
      <c r="A943" s="344">
        <v>5</v>
      </c>
      <c r="B943" s="345">
        <v>5072901</v>
      </c>
      <c r="C943" s="346" t="s">
        <v>1275</v>
      </c>
      <c r="D943" s="346" t="s">
        <v>1650</v>
      </c>
      <c r="E943" s="346" t="s">
        <v>1651</v>
      </c>
      <c r="F943" s="347" t="s">
        <v>1902</v>
      </c>
    </row>
    <row r="944" spans="1:6" s="343" customFormat="1" ht="50">
      <c r="A944" s="344">
        <v>5</v>
      </c>
      <c r="B944" s="345">
        <v>5081101</v>
      </c>
      <c r="C944" s="346" t="s">
        <v>1275</v>
      </c>
      <c r="D944" s="346" t="s">
        <v>1276</v>
      </c>
      <c r="E944" s="346" t="s">
        <v>1903</v>
      </c>
      <c r="F944" s="347" t="s">
        <v>1904</v>
      </c>
    </row>
    <row r="945" spans="1:6" s="343" customFormat="1" ht="25">
      <c r="A945" s="344">
        <v>5</v>
      </c>
      <c r="B945" s="345">
        <v>5081102</v>
      </c>
      <c r="C945" s="346" t="s">
        <v>1275</v>
      </c>
      <c r="D945" s="346" t="s">
        <v>1276</v>
      </c>
      <c r="E945" s="346" t="s">
        <v>1903</v>
      </c>
      <c r="F945" s="347" t="s">
        <v>1905</v>
      </c>
    </row>
    <row r="946" spans="1:6" s="343" customFormat="1" ht="62.5">
      <c r="A946" s="344">
        <v>5</v>
      </c>
      <c r="B946" s="345">
        <v>5081103</v>
      </c>
      <c r="C946" s="346" t="s">
        <v>1275</v>
      </c>
      <c r="D946" s="346" t="s">
        <v>1276</v>
      </c>
      <c r="E946" s="346" t="s">
        <v>1903</v>
      </c>
      <c r="F946" s="347" t="s">
        <v>1906</v>
      </c>
    </row>
    <row r="947" spans="1:6" s="343" customFormat="1" ht="37.5">
      <c r="A947" s="344">
        <v>5</v>
      </c>
      <c r="B947" s="345">
        <v>5081104</v>
      </c>
      <c r="C947" s="346" t="s">
        <v>1275</v>
      </c>
      <c r="D947" s="346" t="s">
        <v>1276</v>
      </c>
      <c r="E947" s="346" t="s">
        <v>1903</v>
      </c>
      <c r="F947" s="347" t="s">
        <v>1907</v>
      </c>
    </row>
    <row r="948" spans="1:6" s="343" customFormat="1" ht="50">
      <c r="A948" s="344">
        <v>5</v>
      </c>
      <c r="B948" s="345">
        <v>5081105</v>
      </c>
      <c r="C948" s="346" t="s">
        <v>1275</v>
      </c>
      <c r="D948" s="346" t="s">
        <v>1276</v>
      </c>
      <c r="E948" s="346" t="s">
        <v>1903</v>
      </c>
      <c r="F948" s="347" t="s">
        <v>1908</v>
      </c>
    </row>
    <row r="949" spans="1:6" s="343" customFormat="1" ht="37.5">
      <c r="A949" s="344">
        <v>5</v>
      </c>
      <c r="B949" s="345">
        <v>5081201</v>
      </c>
      <c r="C949" s="346" t="s">
        <v>1275</v>
      </c>
      <c r="D949" s="346" t="s">
        <v>1276</v>
      </c>
      <c r="E949" s="346" t="s">
        <v>1903</v>
      </c>
      <c r="F949" s="347" t="s">
        <v>1909</v>
      </c>
    </row>
    <row r="950" spans="1:6" s="343" customFormat="1" ht="37.5">
      <c r="A950" s="344">
        <v>5</v>
      </c>
      <c r="B950" s="345">
        <v>5081202</v>
      </c>
      <c r="C950" s="346" t="s">
        <v>1275</v>
      </c>
      <c r="D950" s="346" t="s">
        <v>1276</v>
      </c>
      <c r="E950" s="346" t="s">
        <v>1903</v>
      </c>
      <c r="F950" s="347" t="s">
        <v>1910</v>
      </c>
    </row>
    <row r="951" spans="1:6" s="343" customFormat="1" ht="25">
      <c r="A951" s="344">
        <v>5</v>
      </c>
      <c r="B951" s="345">
        <v>5081203</v>
      </c>
      <c r="C951" s="346" t="s">
        <v>1275</v>
      </c>
      <c r="D951" s="346" t="s">
        <v>1276</v>
      </c>
      <c r="E951" s="346" t="s">
        <v>1903</v>
      </c>
      <c r="F951" s="347" t="s">
        <v>1911</v>
      </c>
    </row>
    <row r="952" spans="1:6" s="343" customFormat="1" ht="25">
      <c r="A952" s="344">
        <v>5</v>
      </c>
      <c r="B952" s="345">
        <v>5081204</v>
      </c>
      <c r="C952" s="346" t="s">
        <v>1275</v>
      </c>
      <c r="D952" s="346" t="s">
        <v>1276</v>
      </c>
      <c r="E952" s="346" t="s">
        <v>1903</v>
      </c>
      <c r="F952" s="347" t="s">
        <v>1912</v>
      </c>
    </row>
    <row r="953" spans="1:6" s="343" customFormat="1" ht="37.5">
      <c r="A953" s="344">
        <v>5</v>
      </c>
      <c r="B953" s="345">
        <v>5081205</v>
      </c>
      <c r="C953" s="346" t="s">
        <v>1275</v>
      </c>
      <c r="D953" s="346" t="s">
        <v>1276</v>
      </c>
      <c r="E953" s="346" t="s">
        <v>1903</v>
      </c>
      <c r="F953" s="347" t="s">
        <v>1913</v>
      </c>
    </row>
    <row r="954" spans="1:6" s="343" customFormat="1" ht="37.5">
      <c r="A954" s="344">
        <v>5</v>
      </c>
      <c r="B954" s="345">
        <v>5081206</v>
      </c>
      <c r="C954" s="346" t="s">
        <v>1275</v>
      </c>
      <c r="D954" s="346" t="s">
        <v>1276</v>
      </c>
      <c r="E954" s="346" t="s">
        <v>1903</v>
      </c>
      <c r="F954" s="347" t="s">
        <v>1914</v>
      </c>
    </row>
    <row r="955" spans="1:6" s="343" customFormat="1" ht="37.5">
      <c r="A955" s="344">
        <v>5</v>
      </c>
      <c r="B955" s="345">
        <v>5081207</v>
      </c>
      <c r="C955" s="346" t="s">
        <v>1275</v>
      </c>
      <c r="D955" s="346" t="s">
        <v>1276</v>
      </c>
      <c r="E955" s="346" t="s">
        <v>1903</v>
      </c>
      <c r="F955" s="347" t="s">
        <v>1915</v>
      </c>
    </row>
    <row r="956" spans="1:6" s="343" customFormat="1" ht="50">
      <c r="A956" s="344">
        <v>5</v>
      </c>
      <c r="B956" s="345">
        <v>5082001</v>
      </c>
      <c r="C956" s="346" t="s">
        <v>1275</v>
      </c>
      <c r="D956" s="346" t="s">
        <v>1276</v>
      </c>
      <c r="E956" s="346" t="s">
        <v>1916</v>
      </c>
      <c r="F956" s="347" t="s">
        <v>1917</v>
      </c>
    </row>
    <row r="957" spans="1:6" s="343" customFormat="1" ht="75">
      <c r="A957" s="344">
        <v>5</v>
      </c>
      <c r="B957" s="345">
        <v>5089101</v>
      </c>
      <c r="C957" s="346" t="s">
        <v>1275</v>
      </c>
      <c r="D957" s="346" t="s">
        <v>1276</v>
      </c>
      <c r="E957" s="346" t="s">
        <v>1277</v>
      </c>
      <c r="F957" s="347" t="s">
        <v>1918</v>
      </c>
    </row>
    <row r="958" spans="1:6" s="343" customFormat="1" ht="37.5">
      <c r="A958" s="344">
        <v>5</v>
      </c>
      <c r="B958" s="345">
        <v>5089102</v>
      </c>
      <c r="C958" s="346" t="s">
        <v>1275</v>
      </c>
      <c r="D958" s="346" t="s">
        <v>1276</v>
      </c>
      <c r="E958" s="346" t="s">
        <v>1277</v>
      </c>
      <c r="F958" s="347" t="s">
        <v>1919</v>
      </c>
    </row>
    <row r="959" spans="1:6" s="343" customFormat="1" ht="25">
      <c r="A959" s="344">
        <v>5</v>
      </c>
      <c r="B959" s="345">
        <v>5089103</v>
      </c>
      <c r="C959" s="346" t="s">
        <v>1275</v>
      </c>
      <c r="D959" s="346" t="s">
        <v>1276</v>
      </c>
      <c r="E959" s="346" t="s">
        <v>1277</v>
      </c>
      <c r="F959" s="347" t="s">
        <v>1920</v>
      </c>
    </row>
    <row r="960" spans="1:6" s="343" customFormat="1" ht="75">
      <c r="A960" s="344">
        <v>5</v>
      </c>
      <c r="B960" s="345">
        <v>5089201</v>
      </c>
      <c r="C960" s="346" t="s">
        <v>1275</v>
      </c>
      <c r="D960" s="346" t="s">
        <v>1276</v>
      </c>
      <c r="E960" s="346" t="s">
        <v>1277</v>
      </c>
      <c r="F960" s="347" t="s">
        <v>1921</v>
      </c>
    </row>
    <row r="961" spans="1:6" s="343" customFormat="1" ht="12.5">
      <c r="A961" s="344">
        <v>5</v>
      </c>
      <c r="B961" s="345">
        <v>5089901</v>
      </c>
      <c r="C961" s="346" t="s">
        <v>1275</v>
      </c>
      <c r="D961" s="346" t="s">
        <v>1276</v>
      </c>
      <c r="E961" s="346" t="s">
        <v>1277</v>
      </c>
      <c r="F961" s="347" t="s">
        <v>1922</v>
      </c>
    </row>
    <row r="962" spans="1:6" s="343" customFormat="1" ht="75">
      <c r="A962" s="344">
        <v>5</v>
      </c>
      <c r="B962" s="345">
        <v>5089902</v>
      </c>
      <c r="C962" s="346" t="s">
        <v>1275</v>
      </c>
      <c r="D962" s="346" t="s">
        <v>1276</v>
      </c>
      <c r="E962" s="346" t="s">
        <v>1277</v>
      </c>
      <c r="F962" s="347" t="s">
        <v>1923</v>
      </c>
    </row>
    <row r="963" spans="1:6" s="343" customFormat="1" ht="37.5">
      <c r="A963" s="344">
        <v>5</v>
      </c>
      <c r="B963" s="345">
        <v>5091001</v>
      </c>
      <c r="C963" s="346" t="s">
        <v>1275</v>
      </c>
      <c r="D963" s="346" t="s">
        <v>1924</v>
      </c>
      <c r="E963" s="346" t="s">
        <v>1925</v>
      </c>
      <c r="F963" s="347" t="s">
        <v>1926</v>
      </c>
    </row>
    <row r="964" spans="1:6" s="343" customFormat="1" ht="50">
      <c r="A964" s="344">
        <v>5</v>
      </c>
      <c r="B964" s="345">
        <v>5091002</v>
      </c>
      <c r="C964" s="346" t="s">
        <v>1275</v>
      </c>
      <c r="D964" s="346" t="s">
        <v>1924</v>
      </c>
      <c r="E964" s="346" t="s">
        <v>1925</v>
      </c>
      <c r="F964" s="347" t="s">
        <v>1927</v>
      </c>
    </row>
    <row r="965" spans="1:6" s="343" customFormat="1" ht="25">
      <c r="A965" s="344">
        <v>5</v>
      </c>
      <c r="B965" s="345">
        <v>5091003</v>
      </c>
      <c r="C965" s="346" t="s">
        <v>1275</v>
      </c>
      <c r="D965" s="346" t="s">
        <v>1924</v>
      </c>
      <c r="E965" s="346" t="s">
        <v>1925</v>
      </c>
      <c r="F965" s="347" t="s">
        <v>1928</v>
      </c>
    </row>
    <row r="966" spans="1:6" s="343" customFormat="1" ht="25">
      <c r="A966" s="344">
        <v>5</v>
      </c>
      <c r="B966" s="345">
        <v>5091004</v>
      </c>
      <c r="C966" s="346" t="s">
        <v>1275</v>
      </c>
      <c r="D966" s="346" t="s">
        <v>1924</v>
      </c>
      <c r="E966" s="346" t="s">
        <v>1925</v>
      </c>
      <c r="F966" s="347" t="s">
        <v>1929</v>
      </c>
    </row>
    <row r="967" spans="1:6" s="343" customFormat="1" ht="25">
      <c r="A967" s="344">
        <v>5</v>
      </c>
      <c r="B967" s="345">
        <v>5091005</v>
      </c>
      <c r="C967" s="346" t="s">
        <v>1275</v>
      </c>
      <c r="D967" s="346" t="s">
        <v>1924</v>
      </c>
      <c r="E967" s="346" t="s">
        <v>1925</v>
      </c>
      <c r="F967" s="347" t="s">
        <v>1930</v>
      </c>
    </row>
    <row r="968" spans="1:6" s="343" customFormat="1" ht="62.5">
      <c r="A968" s="344">
        <v>5</v>
      </c>
      <c r="B968" s="345">
        <v>5099001</v>
      </c>
      <c r="C968" s="346" t="s">
        <v>1275</v>
      </c>
      <c r="D968" s="346" t="s">
        <v>1924</v>
      </c>
      <c r="E968" s="346" t="s">
        <v>1931</v>
      </c>
      <c r="F968" s="347" t="s">
        <v>1932</v>
      </c>
    </row>
    <row r="969" spans="1:6" s="343" customFormat="1" ht="25">
      <c r="A969" s="344">
        <v>5</v>
      </c>
      <c r="B969" s="345">
        <v>5099002</v>
      </c>
      <c r="C969" s="346" t="s">
        <v>1275</v>
      </c>
      <c r="D969" s="346" t="s">
        <v>1924</v>
      </c>
      <c r="E969" s="346" t="s">
        <v>1931</v>
      </c>
      <c r="F969" s="347" t="s">
        <v>1933</v>
      </c>
    </row>
    <row r="970" spans="1:6" s="343" customFormat="1" ht="12.5">
      <c r="A970" s="344">
        <v>5</v>
      </c>
      <c r="B970" s="345">
        <v>5131201</v>
      </c>
      <c r="C970" s="346" t="s">
        <v>163</v>
      </c>
      <c r="D970" s="346" t="s">
        <v>649</v>
      </c>
      <c r="E970" s="346" t="s">
        <v>650</v>
      </c>
      <c r="F970" s="347" t="s">
        <v>1934</v>
      </c>
    </row>
    <row r="971" spans="1:6" s="343" customFormat="1" ht="50">
      <c r="A971" s="344">
        <v>5</v>
      </c>
      <c r="B971" s="345">
        <v>5161001</v>
      </c>
      <c r="C971" s="346" t="s">
        <v>163</v>
      </c>
      <c r="D971" s="346" t="s">
        <v>1059</v>
      </c>
      <c r="E971" s="346" t="s">
        <v>1356</v>
      </c>
      <c r="F971" s="347" t="s">
        <v>1935</v>
      </c>
    </row>
    <row r="972" spans="1:6" s="343" customFormat="1" ht="50">
      <c r="A972" s="344">
        <v>5</v>
      </c>
      <c r="B972" s="345">
        <v>5163001</v>
      </c>
      <c r="C972" s="346" t="s">
        <v>163</v>
      </c>
      <c r="D972" s="346" t="s">
        <v>1059</v>
      </c>
      <c r="E972" s="346" t="s">
        <v>1360</v>
      </c>
      <c r="F972" s="347" t="s">
        <v>1936</v>
      </c>
    </row>
    <row r="973" spans="1:6" s="343" customFormat="1" ht="50">
      <c r="A973" s="344">
        <v>5</v>
      </c>
      <c r="B973" s="345">
        <v>5163002</v>
      </c>
      <c r="C973" s="346" t="s">
        <v>163</v>
      </c>
      <c r="D973" s="346" t="s">
        <v>1059</v>
      </c>
      <c r="E973" s="346" t="s">
        <v>1360</v>
      </c>
      <c r="F973" s="347" t="s">
        <v>1937</v>
      </c>
    </row>
    <row r="974" spans="1:6" s="343" customFormat="1" ht="50">
      <c r="A974" s="344">
        <v>5</v>
      </c>
      <c r="B974" s="345">
        <v>5163003</v>
      </c>
      <c r="C974" s="346" t="s">
        <v>163</v>
      </c>
      <c r="D974" s="346" t="s">
        <v>1059</v>
      </c>
      <c r="E974" s="346" t="s">
        <v>1360</v>
      </c>
      <c r="F974" s="347" t="s">
        <v>1938</v>
      </c>
    </row>
    <row r="975" spans="1:6" s="343" customFormat="1" ht="62.5">
      <c r="A975" s="344">
        <v>5</v>
      </c>
      <c r="B975" s="345">
        <v>5191001</v>
      </c>
      <c r="C975" s="346" t="s">
        <v>163</v>
      </c>
      <c r="D975" s="346" t="s">
        <v>1372</v>
      </c>
      <c r="E975" s="346" t="s">
        <v>1939</v>
      </c>
      <c r="F975" s="347" t="s">
        <v>1940</v>
      </c>
    </row>
    <row r="976" spans="1:6" s="343" customFormat="1" ht="37.5">
      <c r="A976" s="344">
        <v>5</v>
      </c>
      <c r="B976" s="345">
        <v>5192101</v>
      </c>
      <c r="C976" s="346" t="s">
        <v>163</v>
      </c>
      <c r="D976" s="346" t="s">
        <v>1372</v>
      </c>
      <c r="E976" s="346" t="s">
        <v>1373</v>
      </c>
      <c r="F976" s="347" t="s">
        <v>1941</v>
      </c>
    </row>
    <row r="977" spans="1:6" s="343" customFormat="1" ht="37.5">
      <c r="A977" s="344">
        <v>5</v>
      </c>
      <c r="B977" s="345">
        <v>5192102</v>
      </c>
      <c r="C977" s="346" t="s">
        <v>163</v>
      </c>
      <c r="D977" s="346" t="s">
        <v>1372</v>
      </c>
      <c r="E977" s="346" t="s">
        <v>1373</v>
      </c>
      <c r="F977" s="347" t="s">
        <v>1942</v>
      </c>
    </row>
    <row r="978" spans="1:6" s="343" customFormat="1" ht="37.5">
      <c r="A978" s="344">
        <v>5</v>
      </c>
      <c r="B978" s="345">
        <v>5192103</v>
      </c>
      <c r="C978" s="346" t="s">
        <v>163</v>
      </c>
      <c r="D978" s="346" t="s">
        <v>1372</v>
      </c>
      <c r="E978" s="346" t="s">
        <v>1373</v>
      </c>
      <c r="F978" s="347" t="s">
        <v>1943</v>
      </c>
    </row>
    <row r="979" spans="1:6" s="343" customFormat="1" ht="37.5">
      <c r="A979" s="344">
        <v>5</v>
      </c>
      <c r="B979" s="345">
        <v>5192104</v>
      </c>
      <c r="C979" s="346" t="s">
        <v>163</v>
      </c>
      <c r="D979" s="346" t="s">
        <v>1372</v>
      </c>
      <c r="E979" s="346" t="s">
        <v>1373</v>
      </c>
      <c r="F979" s="347" t="s">
        <v>1944</v>
      </c>
    </row>
    <row r="980" spans="1:6" s="343" customFormat="1" ht="62.5">
      <c r="A980" s="344">
        <v>5</v>
      </c>
      <c r="B980" s="345">
        <v>5192105</v>
      </c>
      <c r="C980" s="346" t="s">
        <v>163</v>
      </c>
      <c r="D980" s="346" t="s">
        <v>1372</v>
      </c>
      <c r="E980" s="346" t="s">
        <v>1373</v>
      </c>
      <c r="F980" s="347" t="s">
        <v>1945</v>
      </c>
    </row>
    <row r="981" spans="1:6" s="343" customFormat="1" ht="50">
      <c r="A981" s="344">
        <v>5</v>
      </c>
      <c r="B981" s="345">
        <v>5201101</v>
      </c>
      <c r="C981" s="346" t="s">
        <v>163</v>
      </c>
      <c r="D981" s="346" t="s">
        <v>1072</v>
      </c>
      <c r="E981" s="346" t="s">
        <v>1073</v>
      </c>
      <c r="F981" s="347" t="s">
        <v>1946</v>
      </c>
    </row>
    <row r="982" spans="1:6" s="343" customFormat="1" ht="37.5">
      <c r="A982" s="344">
        <v>5</v>
      </c>
      <c r="B982" s="345">
        <v>5201102</v>
      </c>
      <c r="C982" s="346" t="s">
        <v>163</v>
      </c>
      <c r="D982" s="346" t="s">
        <v>1072</v>
      </c>
      <c r="E982" s="346" t="s">
        <v>1073</v>
      </c>
      <c r="F982" s="347" t="s">
        <v>1947</v>
      </c>
    </row>
    <row r="983" spans="1:6" s="343" customFormat="1" ht="62.5">
      <c r="A983" s="344">
        <v>5</v>
      </c>
      <c r="B983" s="345">
        <v>5201103</v>
      </c>
      <c r="C983" s="346" t="s">
        <v>163</v>
      </c>
      <c r="D983" s="346" t="s">
        <v>1072</v>
      </c>
      <c r="E983" s="346" t="s">
        <v>1073</v>
      </c>
      <c r="F983" s="347" t="s">
        <v>1948</v>
      </c>
    </row>
    <row r="984" spans="1:6" s="343" customFormat="1" ht="62.5">
      <c r="A984" s="344">
        <v>5</v>
      </c>
      <c r="B984" s="345">
        <v>5201301</v>
      </c>
      <c r="C984" s="346" t="s">
        <v>163</v>
      </c>
      <c r="D984" s="346" t="s">
        <v>1072</v>
      </c>
      <c r="E984" s="346" t="s">
        <v>1073</v>
      </c>
      <c r="F984" s="347" t="s">
        <v>1949</v>
      </c>
    </row>
    <row r="985" spans="1:6" s="343" customFormat="1" ht="37.5">
      <c r="A985" s="344">
        <v>5</v>
      </c>
      <c r="B985" s="345">
        <v>5201302</v>
      </c>
      <c r="C985" s="346" t="s">
        <v>163</v>
      </c>
      <c r="D985" s="346" t="s">
        <v>1072</v>
      </c>
      <c r="E985" s="346" t="s">
        <v>1073</v>
      </c>
      <c r="F985" s="347" t="s">
        <v>1950</v>
      </c>
    </row>
    <row r="986" spans="1:6" s="343" customFormat="1" ht="50">
      <c r="A986" s="344">
        <v>5</v>
      </c>
      <c r="B986" s="345">
        <v>5201401</v>
      </c>
      <c r="C986" s="346" t="s">
        <v>163</v>
      </c>
      <c r="D986" s="346" t="s">
        <v>1072</v>
      </c>
      <c r="E986" s="346" t="s">
        <v>1073</v>
      </c>
      <c r="F986" s="347" t="s">
        <v>1951</v>
      </c>
    </row>
    <row r="987" spans="1:6" s="343" customFormat="1" ht="50">
      <c r="A987" s="344">
        <v>5</v>
      </c>
      <c r="B987" s="345">
        <v>5201402</v>
      </c>
      <c r="C987" s="346" t="s">
        <v>163</v>
      </c>
      <c r="D987" s="346" t="s">
        <v>1072</v>
      </c>
      <c r="E987" s="346" t="s">
        <v>1073</v>
      </c>
      <c r="F987" s="347" t="s">
        <v>1952</v>
      </c>
    </row>
    <row r="988" spans="1:6" s="343" customFormat="1" ht="37.5">
      <c r="A988" s="344">
        <v>5</v>
      </c>
      <c r="B988" s="345">
        <v>5202101</v>
      </c>
      <c r="C988" s="346" t="s">
        <v>163</v>
      </c>
      <c r="D988" s="346" t="s">
        <v>1072</v>
      </c>
      <c r="E988" s="346" t="s">
        <v>1075</v>
      </c>
      <c r="F988" s="347" t="s">
        <v>1953</v>
      </c>
    </row>
    <row r="989" spans="1:6" s="343" customFormat="1" ht="37.5">
      <c r="A989" s="344">
        <v>5</v>
      </c>
      <c r="B989" s="345">
        <v>5202102</v>
      </c>
      <c r="C989" s="346" t="s">
        <v>163</v>
      </c>
      <c r="D989" s="346" t="s">
        <v>1072</v>
      </c>
      <c r="E989" s="346" t="s">
        <v>1075</v>
      </c>
      <c r="F989" s="347" t="s">
        <v>1954</v>
      </c>
    </row>
    <row r="990" spans="1:6" s="343" customFormat="1" ht="62.5">
      <c r="A990" s="344">
        <v>5</v>
      </c>
      <c r="B990" s="345">
        <v>5202901</v>
      </c>
      <c r="C990" s="346" t="s">
        <v>163</v>
      </c>
      <c r="D990" s="346" t="s">
        <v>1072</v>
      </c>
      <c r="E990" s="346" t="s">
        <v>1075</v>
      </c>
      <c r="F990" s="347" t="s">
        <v>1955</v>
      </c>
    </row>
    <row r="991" spans="1:6" s="343" customFormat="1" ht="25">
      <c r="A991" s="344">
        <v>5</v>
      </c>
      <c r="B991" s="345">
        <v>5202902</v>
      </c>
      <c r="C991" s="346" t="s">
        <v>163</v>
      </c>
      <c r="D991" s="346" t="s">
        <v>1072</v>
      </c>
      <c r="E991" s="346" t="s">
        <v>1075</v>
      </c>
      <c r="F991" s="347" t="s">
        <v>1956</v>
      </c>
    </row>
    <row r="992" spans="1:6" s="343" customFormat="1" ht="75">
      <c r="A992" s="344">
        <v>5</v>
      </c>
      <c r="B992" s="345">
        <v>5231001</v>
      </c>
      <c r="C992" s="346" t="s">
        <v>163</v>
      </c>
      <c r="D992" s="346" t="s">
        <v>1409</v>
      </c>
      <c r="E992" s="346" t="s">
        <v>1410</v>
      </c>
      <c r="F992" s="347" t="s">
        <v>1957</v>
      </c>
    </row>
    <row r="993" spans="1:6" s="343" customFormat="1" ht="50">
      <c r="A993" s="344">
        <v>5</v>
      </c>
      <c r="B993" s="345">
        <v>5231002</v>
      </c>
      <c r="C993" s="346" t="s">
        <v>163</v>
      </c>
      <c r="D993" s="346" t="s">
        <v>1409</v>
      </c>
      <c r="E993" s="346" t="s">
        <v>1410</v>
      </c>
      <c r="F993" s="347" t="s">
        <v>1958</v>
      </c>
    </row>
    <row r="994" spans="1:6" s="343" customFormat="1" ht="37.5">
      <c r="A994" s="344">
        <v>5</v>
      </c>
      <c r="B994" s="345">
        <v>5239401</v>
      </c>
      <c r="C994" s="346" t="s">
        <v>163</v>
      </c>
      <c r="D994" s="346" t="s">
        <v>1409</v>
      </c>
      <c r="E994" s="346" t="s">
        <v>1412</v>
      </c>
      <c r="F994" s="347" t="s">
        <v>1959</v>
      </c>
    </row>
    <row r="995" spans="1:6" s="343" customFormat="1" ht="37.5">
      <c r="A995" s="344">
        <v>5</v>
      </c>
      <c r="B995" s="345">
        <v>5239501</v>
      </c>
      <c r="C995" s="346" t="s">
        <v>163</v>
      </c>
      <c r="D995" s="346" t="s">
        <v>1409</v>
      </c>
      <c r="E995" s="346" t="s">
        <v>1412</v>
      </c>
      <c r="F995" s="347" t="s">
        <v>1960</v>
      </c>
    </row>
    <row r="996" spans="1:6" s="343" customFormat="1" ht="37.5">
      <c r="A996" s="344">
        <v>5</v>
      </c>
      <c r="B996" s="345">
        <v>5239601</v>
      </c>
      <c r="C996" s="346" t="s">
        <v>163</v>
      </c>
      <c r="D996" s="346" t="s">
        <v>1409</v>
      </c>
      <c r="E996" s="346" t="s">
        <v>1412</v>
      </c>
      <c r="F996" s="347" t="s">
        <v>1961</v>
      </c>
    </row>
    <row r="997" spans="1:6" s="343" customFormat="1" ht="50">
      <c r="A997" s="344">
        <v>5</v>
      </c>
      <c r="B997" s="345">
        <v>5239901</v>
      </c>
      <c r="C997" s="346" t="s">
        <v>163</v>
      </c>
      <c r="D997" s="346" t="s">
        <v>1409</v>
      </c>
      <c r="E997" s="346" t="s">
        <v>1412</v>
      </c>
      <c r="F997" s="347" t="s">
        <v>1962</v>
      </c>
    </row>
    <row r="998" spans="1:6" s="343" customFormat="1" ht="50">
      <c r="A998" s="344">
        <v>5</v>
      </c>
      <c r="B998" s="345">
        <v>5239902</v>
      </c>
      <c r="C998" s="346" t="s">
        <v>163</v>
      </c>
      <c r="D998" s="346" t="s">
        <v>1409</v>
      </c>
      <c r="E998" s="346" t="s">
        <v>1412</v>
      </c>
      <c r="F998" s="347" t="s">
        <v>1963</v>
      </c>
    </row>
    <row r="999" spans="1:6" s="343" customFormat="1" ht="62.5">
      <c r="A999" s="344">
        <v>5</v>
      </c>
      <c r="B999" s="345">
        <v>5241001</v>
      </c>
      <c r="C999" s="346" t="s">
        <v>163</v>
      </c>
      <c r="D999" s="346" t="s">
        <v>1416</v>
      </c>
      <c r="E999" s="346" t="s">
        <v>1964</v>
      </c>
      <c r="F999" s="347" t="s">
        <v>1965</v>
      </c>
    </row>
    <row r="1000" spans="1:6" s="343" customFormat="1" ht="50">
      <c r="A1000" s="344">
        <v>5</v>
      </c>
      <c r="B1000" s="345">
        <v>5241002</v>
      </c>
      <c r="C1000" s="346" t="s">
        <v>163</v>
      </c>
      <c r="D1000" s="346" t="s">
        <v>1416</v>
      </c>
      <c r="E1000" s="346" t="s">
        <v>1964</v>
      </c>
      <c r="F1000" s="347" t="s">
        <v>1966</v>
      </c>
    </row>
    <row r="1001" spans="1:6" s="343" customFormat="1" ht="25">
      <c r="A1001" s="344">
        <v>5</v>
      </c>
      <c r="B1001" s="345">
        <v>5241003</v>
      </c>
      <c r="C1001" s="346" t="s">
        <v>163</v>
      </c>
      <c r="D1001" s="346" t="s">
        <v>1416</v>
      </c>
      <c r="E1001" s="346" t="s">
        <v>1964</v>
      </c>
      <c r="F1001" s="347" t="s">
        <v>1967</v>
      </c>
    </row>
    <row r="1002" spans="1:6" s="343" customFormat="1" ht="25">
      <c r="A1002" s="344">
        <v>5</v>
      </c>
      <c r="B1002" s="345">
        <v>5241004</v>
      </c>
      <c r="C1002" s="346" t="s">
        <v>163</v>
      </c>
      <c r="D1002" s="346" t="s">
        <v>1416</v>
      </c>
      <c r="E1002" s="346" t="s">
        <v>1964</v>
      </c>
      <c r="F1002" s="347" t="s">
        <v>1968</v>
      </c>
    </row>
    <row r="1003" spans="1:6" s="343" customFormat="1" ht="25">
      <c r="A1003" s="344">
        <v>5</v>
      </c>
      <c r="B1003" s="345">
        <v>5241005</v>
      </c>
      <c r="C1003" s="346" t="s">
        <v>163</v>
      </c>
      <c r="D1003" s="346" t="s">
        <v>1416</v>
      </c>
      <c r="E1003" s="346" t="s">
        <v>1964</v>
      </c>
      <c r="F1003" s="347" t="s">
        <v>1969</v>
      </c>
    </row>
    <row r="1004" spans="1:6" s="343" customFormat="1" ht="37.5">
      <c r="A1004" s="344">
        <v>5</v>
      </c>
      <c r="B1004" s="345">
        <v>5241006</v>
      </c>
      <c r="C1004" s="346" t="s">
        <v>163</v>
      </c>
      <c r="D1004" s="346" t="s">
        <v>1416</v>
      </c>
      <c r="E1004" s="346" t="s">
        <v>1964</v>
      </c>
      <c r="F1004" s="347" t="s">
        <v>1970</v>
      </c>
    </row>
    <row r="1005" spans="1:6" s="343" customFormat="1" ht="50">
      <c r="A1005" s="344">
        <v>5</v>
      </c>
      <c r="B1005" s="345">
        <v>5242901</v>
      </c>
      <c r="C1005" s="346" t="s">
        <v>163</v>
      </c>
      <c r="D1005" s="346" t="s">
        <v>1416</v>
      </c>
      <c r="E1005" s="346" t="s">
        <v>1417</v>
      </c>
      <c r="F1005" s="347" t="s">
        <v>1971</v>
      </c>
    </row>
    <row r="1006" spans="1:6" s="343" customFormat="1" ht="50">
      <c r="A1006" s="344">
        <v>5</v>
      </c>
      <c r="B1006" s="345">
        <v>5242902</v>
      </c>
      <c r="C1006" s="346" t="s">
        <v>163</v>
      </c>
      <c r="D1006" s="346" t="s">
        <v>1416</v>
      </c>
      <c r="E1006" s="346" t="s">
        <v>1417</v>
      </c>
      <c r="F1006" s="347" t="s">
        <v>1972</v>
      </c>
    </row>
    <row r="1007" spans="1:6" s="343" customFormat="1" ht="25">
      <c r="A1007" s="344">
        <v>5</v>
      </c>
      <c r="B1007" s="345">
        <v>5242903</v>
      </c>
      <c r="C1007" s="346" t="s">
        <v>163</v>
      </c>
      <c r="D1007" s="346" t="s">
        <v>1416</v>
      </c>
      <c r="E1007" s="346" t="s">
        <v>1417</v>
      </c>
      <c r="F1007" s="347" t="s">
        <v>1973</v>
      </c>
    </row>
    <row r="1008" spans="1:6" s="343" customFormat="1" ht="50">
      <c r="A1008" s="344">
        <v>5</v>
      </c>
      <c r="B1008" s="345">
        <v>5243101</v>
      </c>
      <c r="C1008" s="346" t="s">
        <v>163</v>
      </c>
      <c r="D1008" s="346" t="s">
        <v>1416</v>
      </c>
      <c r="E1008" s="346" t="s">
        <v>1974</v>
      </c>
      <c r="F1008" s="347" t="s">
        <v>1975</v>
      </c>
    </row>
    <row r="1009" spans="1:6" s="343" customFormat="1" ht="50">
      <c r="A1009" s="344">
        <v>5</v>
      </c>
      <c r="B1009" s="345">
        <v>5243102</v>
      </c>
      <c r="C1009" s="346" t="s">
        <v>163</v>
      </c>
      <c r="D1009" s="346" t="s">
        <v>1416</v>
      </c>
      <c r="E1009" s="346" t="s">
        <v>1974</v>
      </c>
      <c r="F1009" s="347" t="s">
        <v>1976</v>
      </c>
    </row>
    <row r="1010" spans="1:6" s="343" customFormat="1" ht="75">
      <c r="A1010" s="344">
        <v>5</v>
      </c>
      <c r="B1010" s="345">
        <v>5243201</v>
      </c>
      <c r="C1010" s="346" t="s">
        <v>163</v>
      </c>
      <c r="D1010" s="346" t="s">
        <v>1416</v>
      </c>
      <c r="E1010" s="346" t="s">
        <v>1974</v>
      </c>
      <c r="F1010" s="347" t="s">
        <v>1977</v>
      </c>
    </row>
    <row r="1011" spans="1:6" s="343" customFormat="1" ht="112.5">
      <c r="A1011" s="344">
        <v>5</v>
      </c>
      <c r="B1011" s="345">
        <v>5251101</v>
      </c>
      <c r="C1011" s="346" t="s">
        <v>163</v>
      </c>
      <c r="D1011" s="346" t="s">
        <v>1083</v>
      </c>
      <c r="E1011" s="346" t="s">
        <v>1422</v>
      </c>
      <c r="F1011" s="347" t="s">
        <v>1978</v>
      </c>
    </row>
    <row r="1012" spans="1:6" s="343" customFormat="1" ht="87.5">
      <c r="A1012" s="344">
        <v>5</v>
      </c>
      <c r="B1012" s="345">
        <v>5251201</v>
      </c>
      <c r="C1012" s="346" t="s">
        <v>163</v>
      </c>
      <c r="D1012" s="346" t="s">
        <v>1083</v>
      </c>
      <c r="E1012" s="346" t="s">
        <v>1422</v>
      </c>
      <c r="F1012" s="347" t="s">
        <v>1979</v>
      </c>
    </row>
    <row r="1013" spans="1:6" s="343" customFormat="1" ht="37.5">
      <c r="A1013" s="344">
        <v>5</v>
      </c>
      <c r="B1013" s="345">
        <v>5251301</v>
      </c>
      <c r="C1013" s="346" t="s">
        <v>163</v>
      </c>
      <c r="D1013" s="346" t="s">
        <v>1083</v>
      </c>
      <c r="E1013" s="346" t="s">
        <v>1422</v>
      </c>
      <c r="F1013" s="347" t="s">
        <v>1980</v>
      </c>
    </row>
    <row r="1014" spans="1:6" s="343" customFormat="1" ht="87.5">
      <c r="A1014" s="344">
        <v>5</v>
      </c>
      <c r="B1014" s="345">
        <v>5251302</v>
      </c>
      <c r="C1014" s="346" t="s">
        <v>163</v>
      </c>
      <c r="D1014" s="346" t="s">
        <v>1083</v>
      </c>
      <c r="E1014" s="346" t="s">
        <v>1422</v>
      </c>
      <c r="F1014" s="347" t="s">
        <v>1981</v>
      </c>
    </row>
    <row r="1015" spans="1:6" s="343" customFormat="1" ht="25">
      <c r="A1015" s="344">
        <v>5</v>
      </c>
      <c r="B1015" s="345">
        <v>5251303</v>
      </c>
      <c r="C1015" s="346" t="s">
        <v>163</v>
      </c>
      <c r="D1015" s="346" t="s">
        <v>1083</v>
      </c>
      <c r="E1015" s="346" t="s">
        <v>1422</v>
      </c>
      <c r="F1015" s="347" t="s">
        <v>1982</v>
      </c>
    </row>
    <row r="1016" spans="1:6" s="343" customFormat="1" ht="37.5">
      <c r="A1016" s="344">
        <v>5</v>
      </c>
      <c r="B1016" s="345">
        <v>5252001</v>
      </c>
      <c r="C1016" s="346" t="s">
        <v>163</v>
      </c>
      <c r="D1016" s="346" t="s">
        <v>1083</v>
      </c>
      <c r="E1016" s="346" t="s">
        <v>1424</v>
      </c>
      <c r="F1016" s="347" t="s">
        <v>1983</v>
      </c>
    </row>
    <row r="1017" spans="1:6" s="343" customFormat="1" ht="25">
      <c r="A1017" s="344">
        <v>5</v>
      </c>
      <c r="B1017" s="345">
        <v>5252002</v>
      </c>
      <c r="C1017" s="346" t="s">
        <v>163</v>
      </c>
      <c r="D1017" s="346" t="s">
        <v>1083</v>
      </c>
      <c r="E1017" s="346" t="s">
        <v>1424</v>
      </c>
      <c r="F1017" s="347" t="s">
        <v>1984</v>
      </c>
    </row>
    <row r="1018" spans="1:6" s="343" customFormat="1" ht="25">
      <c r="A1018" s="344">
        <v>5</v>
      </c>
      <c r="B1018" s="345">
        <v>5252003</v>
      </c>
      <c r="C1018" s="346" t="s">
        <v>163</v>
      </c>
      <c r="D1018" s="346" t="s">
        <v>1083</v>
      </c>
      <c r="E1018" s="346" t="s">
        <v>1424</v>
      </c>
      <c r="F1018" s="347" t="s">
        <v>1985</v>
      </c>
    </row>
    <row r="1019" spans="1:6" s="343" customFormat="1" ht="50">
      <c r="A1019" s="344">
        <v>5</v>
      </c>
      <c r="B1019" s="345">
        <v>5259101</v>
      </c>
      <c r="C1019" s="346" t="s">
        <v>163</v>
      </c>
      <c r="D1019" s="346" t="s">
        <v>1083</v>
      </c>
      <c r="E1019" s="346" t="s">
        <v>1084</v>
      </c>
      <c r="F1019" s="347" t="s">
        <v>1986</v>
      </c>
    </row>
    <row r="1020" spans="1:6" s="343" customFormat="1" ht="50">
      <c r="A1020" s="344">
        <v>5</v>
      </c>
      <c r="B1020" s="345">
        <v>5259201</v>
      </c>
      <c r="C1020" s="346" t="s">
        <v>163</v>
      </c>
      <c r="D1020" s="346" t="s">
        <v>1083</v>
      </c>
      <c r="E1020" s="346" t="s">
        <v>1084</v>
      </c>
      <c r="F1020" s="347" t="s">
        <v>1987</v>
      </c>
    </row>
    <row r="1021" spans="1:6" s="343" customFormat="1" ht="50">
      <c r="A1021" s="344">
        <v>5</v>
      </c>
      <c r="B1021" s="345">
        <v>5259901</v>
      </c>
      <c r="C1021" s="346" t="s">
        <v>163</v>
      </c>
      <c r="D1021" s="346" t="s">
        <v>1083</v>
      </c>
      <c r="E1021" s="346" t="s">
        <v>1084</v>
      </c>
      <c r="F1021" s="347" t="s">
        <v>1988</v>
      </c>
    </row>
    <row r="1022" spans="1:6" s="343" customFormat="1" ht="87.5">
      <c r="A1022" s="344">
        <v>5</v>
      </c>
      <c r="B1022" s="345">
        <v>5266001</v>
      </c>
      <c r="C1022" s="346" t="s">
        <v>163</v>
      </c>
      <c r="D1022" s="346" t="s">
        <v>1086</v>
      </c>
      <c r="E1022" s="346" t="s">
        <v>1460</v>
      </c>
      <c r="F1022" s="347" t="s">
        <v>1989</v>
      </c>
    </row>
    <row r="1023" spans="1:6" s="343" customFormat="1" ht="50">
      <c r="A1023" s="344">
        <v>5</v>
      </c>
      <c r="B1023" s="345">
        <v>5281101</v>
      </c>
      <c r="C1023" s="346" t="s">
        <v>163</v>
      </c>
      <c r="D1023" s="346" t="s">
        <v>1486</v>
      </c>
      <c r="E1023" s="346" t="s">
        <v>1487</v>
      </c>
      <c r="F1023" s="347" t="s">
        <v>1990</v>
      </c>
    </row>
    <row r="1024" spans="1:6" s="343" customFormat="1" ht="75">
      <c r="A1024" s="344">
        <v>5</v>
      </c>
      <c r="B1024" s="345">
        <v>5281201</v>
      </c>
      <c r="C1024" s="346" t="s">
        <v>163</v>
      </c>
      <c r="D1024" s="346" t="s">
        <v>1486</v>
      </c>
      <c r="E1024" s="346" t="s">
        <v>1487</v>
      </c>
      <c r="F1024" s="347" t="s">
        <v>1991</v>
      </c>
    </row>
    <row r="1025" spans="1:6" s="343" customFormat="1" ht="100">
      <c r="A1025" s="344">
        <v>5</v>
      </c>
      <c r="B1025" s="345">
        <v>5281301</v>
      </c>
      <c r="C1025" s="346" t="s">
        <v>163</v>
      </c>
      <c r="D1025" s="346" t="s">
        <v>1486</v>
      </c>
      <c r="E1025" s="346" t="s">
        <v>1487</v>
      </c>
      <c r="F1025" s="347" t="s">
        <v>1992</v>
      </c>
    </row>
    <row r="1026" spans="1:6" s="343" customFormat="1" ht="125">
      <c r="A1026" s="344">
        <v>5</v>
      </c>
      <c r="B1026" s="345">
        <v>5281401</v>
      </c>
      <c r="C1026" s="346" t="s">
        <v>163</v>
      </c>
      <c r="D1026" s="346" t="s">
        <v>1486</v>
      </c>
      <c r="E1026" s="346" t="s">
        <v>1487</v>
      </c>
      <c r="F1026" s="347" t="s">
        <v>1993</v>
      </c>
    </row>
    <row r="1027" spans="1:6" s="343" customFormat="1" ht="137.5">
      <c r="A1027" s="344">
        <v>5</v>
      </c>
      <c r="B1027" s="345">
        <v>5281601</v>
      </c>
      <c r="C1027" s="346" t="s">
        <v>163</v>
      </c>
      <c r="D1027" s="346" t="s">
        <v>1486</v>
      </c>
      <c r="E1027" s="346" t="s">
        <v>1487</v>
      </c>
      <c r="F1027" s="347" t="s">
        <v>1994</v>
      </c>
    </row>
    <row r="1028" spans="1:6" s="343" customFormat="1" ht="62.5">
      <c r="A1028" s="344">
        <v>5</v>
      </c>
      <c r="B1028" s="345">
        <v>5281602</v>
      </c>
      <c r="C1028" s="346" t="s">
        <v>163</v>
      </c>
      <c r="D1028" s="346" t="s">
        <v>1486</v>
      </c>
      <c r="E1028" s="346" t="s">
        <v>1487</v>
      </c>
      <c r="F1028" s="347" t="s">
        <v>1995</v>
      </c>
    </row>
    <row r="1029" spans="1:6" s="343" customFormat="1" ht="50">
      <c r="A1029" s="344">
        <v>5</v>
      </c>
      <c r="B1029" s="345">
        <v>5281901</v>
      </c>
      <c r="C1029" s="346" t="s">
        <v>163</v>
      </c>
      <c r="D1029" s="346" t="s">
        <v>1486</v>
      </c>
      <c r="E1029" s="346" t="s">
        <v>1487</v>
      </c>
      <c r="F1029" s="347" t="s">
        <v>1996</v>
      </c>
    </row>
    <row r="1030" spans="1:6" s="343" customFormat="1" ht="37.5">
      <c r="A1030" s="344">
        <v>5</v>
      </c>
      <c r="B1030" s="345">
        <v>5281902</v>
      </c>
      <c r="C1030" s="346" t="s">
        <v>163</v>
      </c>
      <c r="D1030" s="346" t="s">
        <v>1486</v>
      </c>
      <c r="E1030" s="346" t="s">
        <v>1487</v>
      </c>
      <c r="F1030" s="347" t="s">
        <v>1997</v>
      </c>
    </row>
    <row r="1031" spans="1:6" s="343" customFormat="1" ht="37.5">
      <c r="A1031" s="344">
        <v>5</v>
      </c>
      <c r="B1031" s="345">
        <v>5281903</v>
      </c>
      <c r="C1031" s="346" t="s">
        <v>163</v>
      </c>
      <c r="D1031" s="346" t="s">
        <v>1486</v>
      </c>
      <c r="E1031" s="346" t="s">
        <v>1487</v>
      </c>
      <c r="F1031" s="347" t="s">
        <v>1998</v>
      </c>
    </row>
    <row r="1032" spans="1:6" s="343" customFormat="1" ht="25">
      <c r="A1032" s="344">
        <v>5</v>
      </c>
      <c r="B1032" s="345">
        <v>5281904</v>
      </c>
      <c r="C1032" s="346" t="s">
        <v>163</v>
      </c>
      <c r="D1032" s="346" t="s">
        <v>1486</v>
      </c>
      <c r="E1032" s="346" t="s">
        <v>1487</v>
      </c>
      <c r="F1032" s="347" t="s">
        <v>1999</v>
      </c>
    </row>
    <row r="1033" spans="1:6" s="343" customFormat="1" ht="62.5">
      <c r="A1033" s="344">
        <v>5</v>
      </c>
      <c r="B1033" s="345">
        <v>5282201</v>
      </c>
      <c r="C1033" s="346" t="s">
        <v>163</v>
      </c>
      <c r="D1033" s="346" t="s">
        <v>1486</v>
      </c>
      <c r="E1033" s="346" t="s">
        <v>1492</v>
      </c>
      <c r="F1033" s="347" t="s">
        <v>2000</v>
      </c>
    </row>
    <row r="1034" spans="1:6" s="343" customFormat="1" ht="37.5">
      <c r="A1034" s="344">
        <v>5</v>
      </c>
      <c r="B1034" s="345">
        <v>5282301</v>
      </c>
      <c r="C1034" s="346" t="s">
        <v>163</v>
      </c>
      <c r="D1034" s="346" t="s">
        <v>1486</v>
      </c>
      <c r="E1034" s="346" t="s">
        <v>1492</v>
      </c>
      <c r="F1034" s="347" t="s">
        <v>2001</v>
      </c>
    </row>
    <row r="1035" spans="1:6" s="343" customFormat="1" ht="125">
      <c r="A1035" s="344">
        <v>5</v>
      </c>
      <c r="B1035" s="345">
        <v>5282401</v>
      </c>
      <c r="C1035" s="346" t="s">
        <v>163</v>
      </c>
      <c r="D1035" s="346" t="s">
        <v>1486</v>
      </c>
      <c r="E1035" s="346" t="s">
        <v>1492</v>
      </c>
      <c r="F1035" s="347" t="s">
        <v>2002</v>
      </c>
    </row>
    <row r="1036" spans="1:6" s="343" customFormat="1" ht="87.5">
      <c r="A1036" s="344">
        <v>5</v>
      </c>
      <c r="B1036" s="345">
        <v>5282402</v>
      </c>
      <c r="C1036" s="346" t="s">
        <v>163</v>
      </c>
      <c r="D1036" s="346" t="s">
        <v>1486</v>
      </c>
      <c r="E1036" s="346" t="s">
        <v>1492</v>
      </c>
      <c r="F1036" s="347" t="s">
        <v>2003</v>
      </c>
    </row>
    <row r="1037" spans="1:6" s="343" customFormat="1" ht="100">
      <c r="A1037" s="344">
        <v>5</v>
      </c>
      <c r="B1037" s="345">
        <v>5301101</v>
      </c>
      <c r="C1037" s="346" t="s">
        <v>163</v>
      </c>
      <c r="D1037" s="346" t="s">
        <v>1506</v>
      </c>
      <c r="E1037" s="346" t="s">
        <v>2004</v>
      </c>
      <c r="F1037" s="347" t="s">
        <v>2005</v>
      </c>
    </row>
    <row r="1038" spans="1:6" s="343" customFormat="1" ht="75">
      <c r="A1038" s="344">
        <v>5</v>
      </c>
      <c r="B1038" s="345">
        <v>5301102</v>
      </c>
      <c r="C1038" s="346" t="s">
        <v>163</v>
      </c>
      <c r="D1038" s="346" t="s">
        <v>1506</v>
      </c>
      <c r="E1038" s="346" t="s">
        <v>2004</v>
      </c>
      <c r="F1038" s="347" t="s">
        <v>2006</v>
      </c>
    </row>
    <row r="1039" spans="1:6" s="343" customFormat="1" ht="37.5">
      <c r="A1039" s="344">
        <v>5</v>
      </c>
      <c r="B1039" s="345">
        <v>5301103</v>
      </c>
      <c r="C1039" s="346" t="s">
        <v>163</v>
      </c>
      <c r="D1039" s="346" t="s">
        <v>1506</v>
      </c>
      <c r="E1039" s="346" t="s">
        <v>2004</v>
      </c>
      <c r="F1039" s="347" t="s">
        <v>2007</v>
      </c>
    </row>
    <row r="1040" spans="1:6" s="343" customFormat="1" ht="50">
      <c r="A1040" s="344">
        <v>5</v>
      </c>
      <c r="B1040" s="345">
        <v>5301201</v>
      </c>
      <c r="C1040" s="346" t="s">
        <v>163</v>
      </c>
      <c r="D1040" s="346" t="s">
        <v>1506</v>
      </c>
      <c r="E1040" s="346" t="s">
        <v>2004</v>
      </c>
      <c r="F1040" s="347" t="s">
        <v>2008</v>
      </c>
    </row>
    <row r="1041" spans="1:6" s="343" customFormat="1" ht="25">
      <c r="A1041" s="344">
        <v>5</v>
      </c>
      <c r="B1041" s="345">
        <v>5301202</v>
      </c>
      <c r="C1041" s="346" t="s">
        <v>163</v>
      </c>
      <c r="D1041" s="346" t="s">
        <v>1506</v>
      </c>
      <c r="E1041" s="346" t="s">
        <v>2004</v>
      </c>
      <c r="F1041" s="347" t="s">
        <v>2009</v>
      </c>
    </row>
    <row r="1042" spans="1:6" s="343" customFormat="1" ht="25">
      <c r="A1042" s="344">
        <v>5</v>
      </c>
      <c r="B1042" s="345">
        <v>5304001</v>
      </c>
      <c r="C1042" s="346" t="s">
        <v>163</v>
      </c>
      <c r="D1042" s="346" t="s">
        <v>1506</v>
      </c>
      <c r="E1042" s="346" t="s">
        <v>2010</v>
      </c>
      <c r="F1042" s="347" t="s">
        <v>2011</v>
      </c>
    </row>
    <row r="1043" spans="1:6" s="343" customFormat="1" ht="50">
      <c r="A1043" s="344">
        <v>5</v>
      </c>
      <c r="B1043" s="345">
        <v>5331201</v>
      </c>
      <c r="C1043" s="346" t="s">
        <v>163</v>
      </c>
      <c r="D1043" s="346" t="s">
        <v>1106</v>
      </c>
      <c r="E1043" s="346" t="s">
        <v>1107</v>
      </c>
      <c r="F1043" s="347" t="s">
        <v>2012</v>
      </c>
    </row>
    <row r="1044" spans="1:6" s="343" customFormat="1" ht="62.5">
      <c r="A1044" s="344">
        <v>5</v>
      </c>
      <c r="B1044" s="345">
        <v>5331301</v>
      </c>
      <c r="C1044" s="346" t="s">
        <v>163</v>
      </c>
      <c r="D1044" s="346" t="s">
        <v>1106</v>
      </c>
      <c r="E1044" s="346" t="s">
        <v>1107</v>
      </c>
      <c r="F1044" s="347" t="s">
        <v>2013</v>
      </c>
    </row>
    <row r="1045" spans="1:6" s="343" customFormat="1" ht="25">
      <c r="A1045" s="344">
        <v>5</v>
      </c>
      <c r="B1045" s="345">
        <v>5331401</v>
      </c>
      <c r="C1045" s="346" t="s">
        <v>163</v>
      </c>
      <c r="D1045" s="346" t="s">
        <v>1106</v>
      </c>
      <c r="E1045" s="346" t="s">
        <v>1107</v>
      </c>
      <c r="F1045" s="347" t="s">
        <v>2014</v>
      </c>
    </row>
    <row r="1046" spans="1:6" s="343" customFormat="1" ht="112.5">
      <c r="A1046" s="344">
        <v>5</v>
      </c>
      <c r="B1046" s="345">
        <v>5332001</v>
      </c>
      <c r="C1046" s="346" t="s">
        <v>163</v>
      </c>
      <c r="D1046" s="346" t="s">
        <v>1106</v>
      </c>
      <c r="E1046" s="346" t="s">
        <v>1112</v>
      </c>
      <c r="F1046" s="347" t="s">
        <v>2015</v>
      </c>
    </row>
    <row r="1047" spans="1:6" s="343" customFormat="1" ht="50">
      <c r="A1047" s="344">
        <v>5</v>
      </c>
      <c r="B1047" s="345">
        <v>5351101</v>
      </c>
      <c r="C1047" s="346" t="s">
        <v>1544</v>
      </c>
      <c r="D1047" s="346" t="s">
        <v>1545</v>
      </c>
      <c r="E1047" s="346" t="s">
        <v>1801</v>
      </c>
      <c r="F1047" s="347" t="s">
        <v>2016</v>
      </c>
    </row>
    <row r="1048" spans="1:6" s="343" customFormat="1" ht="50">
      <c r="A1048" s="344">
        <v>5</v>
      </c>
      <c r="B1048" s="345">
        <v>5351102</v>
      </c>
      <c r="C1048" s="346" t="s">
        <v>1544</v>
      </c>
      <c r="D1048" s="346" t="s">
        <v>1545</v>
      </c>
      <c r="E1048" s="346" t="s">
        <v>1801</v>
      </c>
      <c r="F1048" s="347" t="s">
        <v>2017</v>
      </c>
    </row>
    <row r="1049" spans="1:6" s="343" customFormat="1" ht="37.5">
      <c r="A1049" s="344">
        <v>5</v>
      </c>
      <c r="B1049" s="345">
        <v>5351103</v>
      </c>
      <c r="C1049" s="346" t="s">
        <v>1544</v>
      </c>
      <c r="D1049" s="346" t="s">
        <v>1545</v>
      </c>
      <c r="E1049" s="346" t="s">
        <v>1801</v>
      </c>
      <c r="F1049" s="347" t="s">
        <v>2018</v>
      </c>
    </row>
    <row r="1050" spans="1:6" s="343" customFormat="1" ht="37.5">
      <c r="A1050" s="344">
        <v>5</v>
      </c>
      <c r="B1050" s="345">
        <v>5351201</v>
      </c>
      <c r="C1050" s="346" t="s">
        <v>1544</v>
      </c>
      <c r="D1050" s="346" t="s">
        <v>1545</v>
      </c>
      <c r="E1050" s="346" t="s">
        <v>1801</v>
      </c>
      <c r="F1050" s="347" t="s">
        <v>2019</v>
      </c>
    </row>
    <row r="1051" spans="1:6" s="343" customFormat="1" ht="37.5">
      <c r="A1051" s="344">
        <v>5</v>
      </c>
      <c r="B1051" s="345">
        <v>5351301</v>
      </c>
      <c r="C1051" s="346" t="s">
        <v>1544</v>
      </c>
      <c r="D1051" s="346" t="s">
        <v>1545</v>
      </c>
      <c r="E1051" s="346" t="s">
        <v>1801</v>
      </c>
      <c r="F1051" s="347" t="s">
        <v>2020</v>
      </c>
    </row>
    <row r="1052" spans="1:6" s="343" customFormat="1" ht="87.5">
      <c r="A1052" s="344">
        <v>5</v>
      </c>
      <c r="B1052" s="345">
        <v>5382201</v>
      </c>
      <c r="C1052" s="346" t="s">
        <v>1548</v>
      </c>
      <c r="D1052" s="346" t="s">
        <v>1552</v>
      </c>
      <c r="E1052" s="346" t="s">
        <v>1556</v>
      </c>
      <c r="F1052" s="347" t="s">
        <v>2021</v>
      </c>
    </row>
    <row r="1053" spans="1:6" s="343" customFormat="1" ht="62.5">
      <c r="A1053" s="344">
        <v>5</v>
      </c>
      <c r="B1053" s="345">
        <v>5383001</v>
      </c>
      <c r="C1053" s="346" t="s">
        <v>1548</v>
      </c>
      <c r="D1053" s="346" t="s">
        <v>1552</v>
      </c>
      <c r="E1053" s="346" t="s">
        <v>1558</v>
      </c>
      <c r="F1053" s="347" t="s">
        <v>2022</v>
      </c>
    </row>
    <row r="1054" spans="1:6" s="343" customFormat="1" ht="87.5">
      <c r="A1054" s="344">
        <v>5</v>
      </c>
      <c r="B1054" s="345">
        <v>5390001</v>
      </c>
      <c r="C1054" s="346" t="s">
        <v>1548</v>
      </c>
      <c r="D1054" s="346" t="s">
        <v>2023</v>
      </c>
      <c r="E1054" s="346" t="s">
        <v>2023</v>
      </c>
      <c r="F1054" s="347" t="s">
        <v>2024</v>
      </c>
    </row>
    <row r="1055" spans="1:6" s="343" customFormat="1" ht="37.5">
      <c r="A1055" s="344">
        <v>5</v>
      </c>
      <c r="B1055" s="345">
        <v>5411101</v>
      </c>
      <c r="C1055" s="346" t="s">
        <v>1114</v>
      </c>
      <c r="D1055" s="346" t="s">
        <v>1810</v>
      </c>
      <c r="E1055" s="346" t="s">
        <v>1810</v>
      </c>
      <c r="F1055" s="347" t="s">
        <v>2025</v>
      </c>
    </row>
    <row r="1056" spans="1:6" s="343" customFormat="1" ht="25">
      <c r="A1056" s="344">
        <v>5</v>
      </c>
      <c r="B1056" s="345">
        <v>5411201</v>
      </c>
      <c r="C1056" s="346" t="s">
        <v>1114</v>
      </c>
      <c r="D1056" s="346" t="s">
        <v>1810</v>
      </c>
      <c r="E1056" s="346" t="s">
        <v>1810</v>
      </c>
      <c r="F1056" s="347" t="s">
        <v>2026</v>
      </c>
    </row>
    <row r="1057" spans="1:6" s="343" customFormat="1" ht="25">
      <c r="A1057" s="344">
        <v>5</v>
      </c>
      <c r="B1057" s="345">
        <v>5411202</v>
      </c>
      <c r="C1057" s="346" t="s">
        <v>1114</v>
      </c>
      <c r="D1057" s="346" t="s">
        <v>1810</v>
      </c>
      <c r="E1057" s="346" t="s">
        <v>1810</v>
      </c>
      <c r="F1057" s="347" t="s">
        <v>2027</v>
      </c>
    </row>
    <row r="1058" spans="1:6" s="343" customFormat="1" ht="37.5">
      <c r="A1058" s="344">
        <v>5</v>
      </c>
      <c r="B1058" s="345">
        <v>5421001</v>
      </c>
      <c r="C1058" s="346" t="s">
        <v>1114</v>
      </c>
      <c r="D1058" s="346" t="s">
        <v>1812</v>
      </c>
      <c r="E1058" s="346" t="s">
        <v>2028</v>
      </c>
      <c r="F1058" s="347" t="s">
        <v>2029</v>
      </c>
    </row>
    <row r="1059" spans="1:6" s="343" customFormat="1" ht="37.5">
      <c r="A1059" s="344">
        <v>5</v>
      </c>
      <c r="B1059" s="345">
        <v>5421002</v>
      </c>
      <c r="C1059" s="346" t="s">
        <v>1114</v>
      </c>
      <c r="D1059" s="346" t="s">
        <v>1812</v>
      </c>
      <c r="E1059" s="346" t="s">
        <v>2028</v>
      </c>
      <c r="F1059" s="347" t="s">
        <v>2030</v>
      </c>
    </row>
    <row r="1060" spans="1:6" s="343" customFormat="1" ht="62.5">
      <c r="A1060" s="344">
        <v>5</v>
      </c>
      <c r="B1060" s="345">
        <v>5422001</v>
      </c>
      <c r="C1060" s="346" t="s">
        <v>1114</v>
      </c>
      <c r="D1060" s="346" t="s">
        <v>1812</v>
      </c>
      <c r="E1060" s="346" t="s">
        <v>2031</v>
      </c>
      <c r="F1060" s="347" t="s">
        <v>2032</v>
      </c>
    </row>
    <row r="1061" spans="1:6" s="343" customFormat="1" ht="50">
      <c r="A1061" s="344">
        <v>5</v>
      </c>
      <c r="B1061" s="345">
        <v>5429001</v>
      </c>
      <c r="C1061" s="346" t="s">
        <v>1114</v>
      </c>
      <c r="D1061" s="346" t="s">
        <v>1812</v>
      </c>
      <c r="E1061" s="346" t="s">
        <v>1813</v>
      </c>
      <c r="F1061" s="347" t="s">
        <v>2033</v>
      </c>
    </row>
    <row r="1062" spans="1:6" s="343" customFormat="1" ht="37.5">
      <c r="A1062" s="344">
        <v>5</v>
      </c>
      <c r="B1062" s="345">
        <v>5431101</v>
      </c>
      <c r="C1062" s="346" t="s">
        <v>1114</v>
      </c>
      <c r="D1062" s="346" t="s">
        <v>1115</v>
      </c>
      <c r="E1062" s="346" t="s">
        <v>2034</v>
      </c>
      <c r="F1062" s="347" t="s">
        <v>2035</v>
      </c>
    </row>
    <row r="1063" spans="1:6" s="343" customFormat="1" ht="37.5">
      <c r="A1063" s="344">
        <v>5</v>
      </c>
      <c r="B1063" s="345">
        <v>5431201</v>
      </c>
      <c r="C1063" s="346" t="s">
        <v>1114</v>
      </c>
      <c r="D1063" s="346" t="s">
        <v>1115</v>
      </c>
      <c r="E1063" s="346" t="s">
        <v>2034</v>
      </c>
      <c r="F1063" s="347" t="s">
        <v>2036</v>
      </c>
    </row>
    <row r="1064" spans="1:6" s="343" customFormat="1" ht="37.5">
      <c r="A1064" s="344">
        <v>5</v>
      </c>
      <c r="B1064" s="345">
        <v>5431202</v>
      </c>
      <c r="C1064" s="346" t="s">
        <v>1114</v>
      </c>
      <c r="D1064" s="346" t="s">
        <v>1115</v>
      </c>
      <c r="E1064" s="346" t="s">
        <v>2034</v>
      </c>
      <c r="F1064" s="347" t="s">
        <v>2037</v>
      </c>
    </row>
    <row r="1065" spans="1:6" s="343" customFormat="1" ht="37.5">
      <c r="A1065" s="344">
        <v>5</v>
      </c>
      <c r="B1065" s="345">
        <v>5431203</v>
      </c>
      <c r="C1065" s="346" t="s">
        <v>1114</v>
      </c>
      <c r="D1065" s="346" t="s">
        <v>1115</v>
      </c>
      <c r="E1065" s="346" t="s">
        <v>2034</v>
      </c>
      <c r="F1065" s="347" t="s">
        <v>2038</v>
      </c>
    </row>
    <row r="1066" spans="1:6" s="343" customFormat="1" ht="37.5">
      <c r="A1066" s="344">
        <v>5</v>
      </c>
      <c r="B1066" s="345">
        <v>5432201</v>
      </c>
      <c r="C1066" s="346" t="s">
        <v>1114</v>
      </c>
      <c r="D1066" s="346" t="s">
        <v>1115</v>
      </c>
      <c r="E1066" s="346" t="s">
        <v>1560</v>
      </c>
      <c r="F1066" s="347" t="s">
        <v>2039</v>
      </c>
    </row>
    <row r="1067" spans="1:6" s="343" customFormat="1" ht="50">
      <c r="A1067" s="344">
        <v>5</v>
      </c>
      <c r="B1067" s="345">
        <v>5432901</v>
      </c>
      <c r="C1067" s="346" t="s">
        <v>1114</v>
      </c>
      <c r="D1067" s="346" t="s">
        <v>1115</v>
      </c>
      <c r="E1067" s="346" t="s">
        <v>1560</v>
      </c>
      <c r="F1067" s="347" t="s">
        <v>2040</v>
      </c>
    </row>
    <row r="1068" spans="1:6" s="343" customFormat="1" ht="37.5">
      <c r="A1068" s="344">
        <v>5</v>
      </c>
      <c r="B1068" s="345">
        <v>5433001</v>
      </c>
      <c r="C1068" s="346" t="s">
        <v>1114</v>
      </c>
      <c r="D1068" s="346" t="s">
        <v>1115</v>
      </c>
      <c r="E1068" s="346" t="s">
        <v>1116</v>
      </c>
      <c r="F1068" s="347" t="s">
        <v>2041</v>
      </c>
    </row>
    <row r="1069" spans="1:6" s="343" customFormat="1" ht="37.5">
      <c r="A1069" s="344">
        <v>5</v>
      </c>
      <c r="B1069" s="345">
        <v>5433002</v>
      </c>
      <c r="C1069" s="346" t="s">
        <v>1114</v>
      </c>
      <c r="D1069" s="346" t="s">
        <v>1115</v>
      </c>
      <c r="E1069" s="346" t="s">
        <v>1116</v>
      </c>
      <c r="F1069" s="347" t="s">
        <v>2042</v>
      </c>
    </row>
    <row r="1070" spans="1:6" s="343" customFormat="1" ht="37.5">
      <c r="A1070" s="344">
        <v>5</v>
      </c>
      <c r="B1070" s="345">
        <v>5433003</v>
      </c>
      <c r="C1070" s="346" t="s">
        <v>1114</v>
      </c>
      <c r="D1070" s="346" t="s">
        <v>1115</v>
      </c>
      <c r="E1070" s="346" t="s">
        <v>1116</v>
      </c>
      <c r="F1070" s="347" t="s">
        <v>2043</v>
      </c>
    </row>
    <row r="1071" spans="1:6" s="343" customFormat="1" ht="37.5">
      <c r="A1071" s="344">
        <v>5</v>
      </c>
      <c r="B1071" s="345">
        <v>5433004</v>
      </c>
      <c r="C1071" s="346" t="s">
        <v>1114</v>
      </c>
      <c r="D1071" s="346" t="s">
        <v>1115</v>
      </c>
      <c r="E1071" s="346" t="s">
        <v>1116</v>
      </c>
      <c r="F1071" s="347" t="s">
        <v>2044</v>
      </c>
    </row>
    <row r="1072" spans="1:6" s="343" customFormat="1" ht="100">
      <c r="A1072" s="344">
        <v>5</v>
      </c>
      <c r="B1072" s="345">
        <v>5439001</v>
      </c>
      <c r="C1072" s="346" t="s">
        <v>1114</v>
      </c>
      <c r="D1072" s="346" t="s">
        <v>1115</v>
      </c>
      <c r="E1072" s="346" t="s">
        <v>2045</v>
      </c>
      <c r="F1072" s="347" t="s">
        <v>2046</v>
      </c>
    </row>
    <row r="1073" spans="1:6" s="343" customFormat="1" ht="37.5">
      <c r="A1073" s="344">
        <v>5</v>
      </c>
      <c r="B1073" s="345">
        <v>5439002</v>
      </c>
      <c r="C1073" s="346" t="s">
        <v>1114</v>
      </c>
      <c r="D1073" s="346" t="s">
        <v>1115</v>
      </c>
      <c r="E1073" s="346" t="s">
        <v>2045</v>
      </c>
      <c r="F1073" s="347" t="s">
        <v>2047</v>
      </c>
    </row>
    <row r="1074" spans="1:6" s="343" customFormat="1" ht="37.5">
      <c r="A1074" s="344">
        <v>5</v>
      </c>
      <c r="B1074" s="345">
        <v>5439003</v>
      </c>
      <c r="C1074" s="346" t="s">
        <v>1114</v>
      </c>
      <c r="D1074" s="346" t="s">
        <v>1115</v>
      </c>
      <c r="E1074" s="346" t="s">
        <v>2045</v>
      </c>
      <c r="F1074" s="347" t="s">
        <v>2048</v>
      </c>
    </row>
    <row r="1075" spans="1:6" s="343" customFormat="1" ht="37.5">
      <c r="A1075" s="344">
        <v>5</v>
      </c>
      <c r="B1075" s="345">
        <v>5439004</v>
      </c>
      <c r="C1075" s="346" t="s">
        <v>1114</v>
      </c>
      <c r="D1075" s="346" t="s">
        <v>1115</v>
      </c>
      <c r="E1075" s="346" t="s">
        <v>2045</v>
      </c>
      <c r="F1075" s="347" t="s">
        <v>2049</v>
      </c>
    </row>
    <row r="1076" spans="1:6" s="343" customFormat="1" ht="37.5">
      <c r="A1076" s="344">
        <v>5</v>
      </c>
      <c r="B1076" s="345">
        <v>5461001</v>
      </c>
      <c r="C1076" s="346" t="s">
        <v>658</v>
      </c>
      <c r="D1076" s="346" t="s">
        <v>663</v>
      </c>
      <c r="E1076" s="346" t="s">
        <v>664</v>
      </c>
      <c r="F1076" s="347" t="s">
        <v>2050</v>
      </c>
    </row>
    <row r="1077" spans="1:6" s="343" customFormat="1" ht="25">
      <c r="A1077" s="344">
        <v>5</v>
      </c>
      <c r="B1077" s="345">
        <v>5493001</v>
      </c>
      <c r="C1077" s="346" t="s">
        <v>1138</v>
      </c>
      <c r="D1077" s="346" t="s">
        <v>1575</v>
      </c>
      <c r="E1077" s="346" t="s">
        <v>2051</v>
      </c>
      <c r="F1077" s="347" t="s">
        <v>2052</v>
      </c>
    </row>
    <row r="1078" spans="1:6" s="343" customFormat="1" ht="25">
      <c r="A1078" s="344">
        <v>5</v>
      </c>
      <c r="B1078" s="345">
        <v>5521001</v>
      </c>
      <c r="C1078" s="346" t="s">
        <v>1138</v>
      </c>
      <c r="D1078" s="346" t="s">
        <v>1139</v>
      </c>
      <c r="E1078" s="346" t="s">
        <v>1140</v>
      </c>
      <c r="F1078" s="347" t="s">
        <v>2053</v>
      </c>
    </row>
    <row r="1079" spans="1:6" s="343" customFormat="1" ht="50">
      <c r="A1079" s="344">
        <v>5</v>
      </c>
      <c r="B1079" s="345">
        <v>5522201</v>
      </c>
      <c r="C1079" s="346" t="s">
        <v>1138</v>
      </c>
      <c r="D1079" s="346" t="s">
        <v>1139</v>
      </c>
      <c r="E1079" s="346" t="s">
        <v>1142</v>
      </c>
      <c r="F1079" s="347" t="s">
        <v>2054</v>
      </c>
    </row>
    <row r="1080" spans="1:6" s="343" customFormat="1" ht="50">
      <c r="A1080" s="344">
        <v>5</v>
      </c>
      <c r="B1080" s="345">
        <v>5522301</v>
      </c>
      <c r="C1080" s="346" t="s">
        <v>1138</v>
      </c>
      <c r="D1080" s="346" t="s">
        <v>1139</v>
      </c>
      <c r="E1080" s="346" t="s">
        <v>1142</v>
      </c>
      <c r="F1080" s="347" t="s">
        <v>2055</v>
      </c>
    </row>
    <row r="1081" spans="1:6" s="343" customFormat="1" ht="25">
      <c r="A1081" s="344">
        <v>5</v>
      </c>
      <c r="B1081" s="345">
        <v>5522401</v>
      </c>
      <c r="C1081" s="346" t="s">
        <v>1138</v>
      </c>
      <c r="D1081" s="346" t="s">
        <v>1139</v>
      </c>
      <c r="E1081" s="346" t="s">
        <v>1142</v>
      </c>
      <c r="F1081" s="347" t="s">
        <v>2056</v>
      </c>
    </row>
    <row r="1082" spans="1:6" s="343" customFormat="1" ht="25">
      <c r="A1082" s="344">
        <v>5</v>
      </c>
      <c r="B1082" s="345">
        <v>5681001</v>
      </c>
      <c r="C1082" s="346" t="s">
        <v>162</v>
      </c>
      <c r="D1082" s="346" t="s">
        <v>798</v>
      </c>
      <c r="E1082" s="346" t="s">
        <v>799</v>
      </c>
      <c r="F1082" s="347" t="s">
        <v>2057</v>
      </c>
    </row>
    <row r="1083" spans="1:6" s="343" customFormat="1" ht="100">
      <c r="A1083" s="344">
        <v>5</v>
      </c>
      <c r="B1083" s="345">
        <v>5711001</v>
      </c>
      <c r="C1083" s="346" t="s">
        <v>803</v>
      </c>
      <c r="D1083" s="346" t="s">
        <v>814</v>
      </c>
      <c r="E1083" s="346" t="s">
        <v>815</v>
      </c>
      <c r="F1083" s="347" t="s">
        <v>2058</v>
      </c>
    </row>
    <row r="1084" spans="1:6" s="343" customFormat="1" ht="87.5">
      <c r="A1084" s="344">
        <v>5</v>
      </c>
      <c r="B1084" s="345">
        <v>5712001</v>
      </c>
      <c r="C1084" s="346" t="s">
        <v>803</v>
      </c>
      <c r="D1084" s="346" t="s">
        <v>814</v>
      </c>
      <c r="E1084" s="346" t="s">
        <v>2059</v>
      </c>
      <c r="F1084" s="347" t="s">
        <v>2060</v>
      </c>
    </row>
    <row r="1085" spans="1:6" s="343" customFormat="1" ht="37.5">
      <c r="A1085" s="344">
        <v>5</v>
      </c>
      <c r="B1085" s="345">
        <v>5712002</v>
      </c>
      <c r="C1085" s="346" t="s">
        <v>803</v>
      </c>
      <c r="D1085" s="346" t="s">
        <v>814</v>
      </c>
      <c r="E1085" s="346" t="s">
        <v>2059</v>
      </c>
      <c r="F1085" s="347" t="s">
        <v>2061</v>
      </c>
    </row>
    <row r="1086" spans="1:6" s="343" customFormat="1" ht="37.5">
      <c r="A1086" s="344">
        <v>5</v>
      </c>
      <c r="B1086" s="345">
        <v>5712003</v>
      </c>
      <c r="C1086" s="346" t="s">
        <v>803</v>
      </c>
      <c r="D1086" s="346" t="s">
        <v>814</v>
      </c>
      <c r="E1086" s="346" t="s">
        <v>2059</v>
      </c>
      <c r="F1086" s="347" t="s">
        <v>2062</v>
      </c>
    </row>
    <row r="1087" spans="1:6" s="343" customFormat="1" ht="25">
      <c r="A1087" s="344">
        <v>5</v>
      </c>
      <c r="B1087" s="345">
        <v>5801001</v>
      </c>
      <c r="C1087" s="346" t="s">
        <v>828</v>
      </c>
      <c r="D1087" s="346" t="s">
        <v>1214</v>
      </c>
      <c r="E1087" s="346" t="s">
        <v>1215</v>
      </c>
      <c r="F1087" s="347" t="s">
        <v>2063</v>
      </c>
    </row>
    <row r="1088" spans="1:6" s="343" customFormat="1" ht="25">
      <c r="A1088" s="344">
        <v>5</v>
      </c>
      <c r="B1088" s="345">
        <v>5803001</v>
      </c>
      <c r="C1088" s="346" t="s">
        <v>828</v>
      </c>
      <c r="D1088" s="346" t="s">
        <v>1214</v>
      </c>
      <c r="E1088" s="346" t="s">
        <v>2064</v>
      </c>
      <c r="F1088" s="347" t="s">
        <v>2065</v>
      </c>
    </row>
    <row r="1089" spans="1:6" s="343" customFormat="1" ht="37.5">
      <c r="A1089" s="344">
        <v>5</v>
      </c>
      <c r="B1089" s="345">
        <v>5812901</v>
      </c>
      <c r="C1089" s="346" t="s">
        <v>828</v>
      </c>
      <c r="D1089" s="346" t="s">
        <v>1217</v>
      </c>
      <c r="E1089" s="346" t="s">
        <v>1220</v>
      </c>
      <c r="F1089" s="347" t="s">
        <v>2066</v>
      </c>
    </row>
    <row r="1090" spans="1:6" s="343" customFormat="1" ht="37.5">
      <c r="A1090" s="344">
        <v>5</v>
      </c>
      <c r="B1090" s="345">
        <v>5812902</v>
      </c>
      <c r="C1090" s="346" t="s">
        <v>828</v>
      </c>
      <c r="D1090" s="346" t="s">
        <v>1217</v>
      </c>
      <c r="E1090" s="346" t="s">
        <v>1220</v>
      </c>
      <c r="F1090" s="347" t="s">
        <v>2067</v>
      </c>
    </row>
    <row r="1091" spans="1:6" s="343" customFormat="1" ht="75">
      <c r="A1091" s="344">
        <v>5</v>
      </c>
      <c r="B1091" s="345">
        <v>5813001</v>
      </c>
      <c r="C1091" s="346" t="s">
        <v>828</v>
      </c>
      <c r="D1091" s="346" t="s">
        <v>1217</v>
      </c>
      <c r="E1091" s="346" t="s">
        <v>1223</v>
      </c>
      <c r="F1091" s="347" t="s">
        <v>2068</v>
      </c>
    </row>
    <row r="1092" spans="1:6" s="343" customFormat="1" ht="50">
      <c r="A1092" s="344">
        <v>5</v>
      </c>
      <c r="B1092" s="345">
        <v>5842201</v>
      </c>
      <c r="C1092" s="346" t="s">
        <v>856</v>
      </c>
      <c r="D1092" s="346" t="s">
        <v>857</v>
      </c>
      <c r="E1092" s="346" t="s">
        <v>868</v>
      </c>
      <c r="F1092" s="347" t="s">
        <v>2069</v>
      </c>
    </row>
    <row r="1093" spans="1:6" s="343" customFormat="1" ht="37.5">
      <c r="A1093" s="344">
        <v>5</v>
      </c>
      <c r="B1093" s="345">
        <v>5842202</v>
      </c>
      <c r="C1093" s="346" t="s">
        <v>856</v>
      </c>
      <c r="D1093" s="346" t="s">
        <v>857</v>
      </c>
      <c r="E1093" s="346" t="s">
        <v>868</v>
      </c>
      <c r="F1093" s="347" t="s">
        <v>2070</v>
      </c>
    </row>
    <row r="1094" spans="1:6" s="343" customFormat="1" ht="37.5">
      <c r="A1094" s="344">
        <v>5</v>
      </c>
      <c r="B1094" s="345">
        <v>5842203</v>
      </c>
      <c r="C1094" s="346" t="s">
        <v>856</v>
      </c>
      <c r="D1094" s="346" t="s">
        <v>857</v>
      </c>
      <c r="E1094" s="346" t="s">
        <v>868</v>
      </c>
      <c r="F1094" s="347" t="s">
        <v>2071</v>
      </c>
    </row>
    <row r="1095" spans="1:6" s="343" customFormat="1" ht="50">
      <c r="A1095" s="344">
        <v>5</v>
      </c>
      <c r="B1095" s="345">
        <v>5842301</v>
      </c>
      <c r="C1095" s="346" t="s">
        <v>856</v>
      </c>
      <c r="D1095" s="346" t="s">
        <v>857</v>
      </c>
      <c r="E1095" s="346" t="s">
        <v>868</v>
      </c>
      <c r="F1095" s="347" t="s">
        <v>2072</v>
      </c>
    </row>
    <row r="1096" spans="1:6" s="343" customFormat="1" ht="50">
      <c r="A1096" s="344">
        <v>5</v>
      </c>
      <c r="B1096" s="345">
        <v>5842302</v>
      </c>
      <c r="C1096" s="346" t="s">
        <v>856</v>
      </c>
      <c r="D1096" s="346" t="s">
        <v>857</v>
      </c>
      <c r="E1096" s="346" t="s">
        <v>868</v>
      </c>
      <c r="F1096" s="347" t="s">
        <v>2073</v>
      </c>
    </row>
    <row r="1097" spans="1:6" s="343" customFormat="1" ht="50">
      <c r="A1097" s="344">
        <v>5</v>
      </c>
      <c r="B1097" s="345">
        <v>5842303</v>
      </c>
      <c r="C1097" s="346" t="s">
        <v>856</v>
      </c>
      <c r="D1097" s="346" t="s">
        <v>857</v>
      </c>
      <c r="E1097" s="346" t="s">
        <v>868</v>
      </c>
      <c r="F1097" s="347" t="s">
        <v>2074</v>
      </c>
    </row>
    <row r="1098" spans="1:6" s="343" customFormat="1" ht="62.5">
      <c r="A1098" s="344">
        <v>5</v>
      </c>
      <c r="B1098" s="345">
        <v>5842304</v>
      </c>
      <c r="C1098" s="346" t="s">
        <v>856</v>
      </c>
      <c r="D1098" s="346" t="s">
        <v>857</v>
      </c>
      <c r="E1098" s="346" t="s">
        <v>868</v>
      </c>
      <c r="F1098" s="347" t="s">
        <v>2075</v>
      </c>
    </row>
    <row r="1099" spans="1:6" s="343" customFormat="1" ht="37.5">
      <c r="A1099" s="344">
        <v>5</v>
      </c>
      <c r="B1099" s="345">
        <v>5842401</v>
      </c>
      <c r="C1099" s="346" t="s">
        <v>856</v>
      </c>
      <c r="D1099" s="346" t="s">
        <v>857</v>
      </c>
      <c r="E1099" s="346" t="s">
        <v>868</v>
      </c>
      <c r="F1099" s="347" t="s">
        <v>2076</v>
      </c>
    </row>
    <row r="1100" spans="1:6" s="343" customFormat="1" ht="37.5">
      <c r="A1100" s="344">
        <v>5</v>
      </c>
      <c r="B1100" s="345">
        <v>5842402</v>
      </c>
      <c r="C1100" s="346" t="s">
        <v>856</v>
      </c>
      <c r="D1100" s="346" t="s">
        <v>857</v>
      </c>
      <c r="E1100" s="346" t="s">
        <v>868</v>
      </c>
      <c r="F1100" s="347" t="s">
        <v>2077</v>
      </c>
    </row>
    <row r="1101" spans="1:6" s="343" customFormat="1" ht="37.5">
      <c r="A1101" s="344">
        <v>5</v>
      </c>
      <c r="B1101" s="345">
        <v>5842403</v>
      </c>
      <c r="C1101" s="346" t="s">
        <v>856</v>
      </c>
      <c r="D1101" s="346" t="s">
        <v>857</v>
      </c>
      <c r="E1101" s="346" t="s">
        <v>868</v>
      </c>
      <c r="F1101" s="347" t="s">
        <v>2078</v>
      </c>
    </row>
    <row r="1102" spans="1:6" s="343" customFormat="1" ht="50">
      <c r="A1102" s="344">
        <v>5</v>
      </c>
      <c r="B1102" s="345">
        <v>5842404</v>
      </c>
      <c r="C1102" s="346" t="s">
        <v>856</v>
      </c>
      <c r="D1102" s="346" t="s">
        <v>857</v>
      </c>
      <c r="E1102" s="346" t="s">
        <v>868</v>
      </c>
      <c r="F1102" s="347" t="s">
        <v>2079</v>
      </c>
    </row>
    <row r="1103" spans="1:6" s="343" customFormat="1" ht="37.5">
      <c r="A1103" s="344">
        <v>5</v>
      </c>
      <c r="B1103" s="345">
        <v>5861001</v>
      </c>
      <c r="C1103" s="346" t="s">
        <v>889</v>
      </c>
      <c r="D1103" s="346" t="s">
        <v>1238</v>
      </c>
      <c r="E1103" s="346" t="s">
        <v>1616</v>
      </c>
      <c r="F1103" s="347" t="s">
        <v>2080</v>
      </c>
    </row>
    <row r="1104" spans="1:6" s="343" customFormat="1" ht="37.5">
      <c r="A1104" s="344">
        <v>5</v>
      </c>
      <c r="B1104" s="345">
        <v>5869201</v>
      </c>
      <c r="C1104" s="346" t="s">
        <v>889</v>
      </c>
      <c r="D1104" s="346" t="s">
        <v>1238</v>
      </c>
      <c r="E1104" s="346" t="s">
        <v>1618</v>
      </c>
      <c r="F1104" s="347" t="s">
        <v>2081</v>
      </c>
    </row>
    <row r="1105" spans="1:6" s="343" customFormat="1" ht="25">
      <c r="A1105" s="344">
        <v>5</v>
      </c>
      <c r="B1105" s="345">
        <v>5900501</v>
      </c>
      <c r="C1105" s="346" t="s">
        <v>895</v>
      </c>
      <c r="D1105" s="346" t="s">
        <v>896</v>
      </c>
      <c r="E1105" s="346" t="s">
        <v>896</v>
      </c>
      <c r="F1105" s="347" t="s">
        <v>2082</v>
      </c>
    </row>
    <row r="1106" spans="1:6" s="343" customFormat="1" ht="25">
      <c r="A1106" s="344">
        <v>5</v>
      </c>
      <c r="B1106" s="345">
        <v>5910201</v>
      </c>
      <c r="C1106" s="346" t="s">
        <v>895</v>
      </c>
      <c r="D1106" s="346" t="s">
        <v>900</v>
      </c>
      <c r="E1106" s="346" t="s">
        <v>900</v>
      </c>
      <c r="F1106" s="347" t="s">
        <v>2083</v>
      </c>
    </row>
    <row r="1107" spans="1:6" s="343" customFormat="1" ht="37.5">
      <c r="A1107" s="344">
        <v>5</v>
      </c>
      <c r="B1107" s="345">
        <v>5931201</v>
      </c>
      <c r="C1107" s="346" t="s">
        <v>895</v>
      </c>
      <c r="D1107" s="346" t="s">
        <v>1257</v>
      </c>
      <c r="E1107" s="346" t="s">
        <v>1258</v>
      </c>
      <c r="F1107" s="347" t="s">
        <v>2084</v>
      </c>
    </row>
    <row r="1108" spans="1:6" s="343" customFormat="1" ht="25">
      <c r="A1108" s="344">
        <v>5</v>
      </c>
      <c r="B1108" s="345">
        <v>5960901</v>
      </c>
      <c r="C1108" s="346" t="s">
        <v>164</v>
      </c>
      <c r="D1108" s="346" t="s">
        <v>918</v>
      </c>
      <c r="E1108" s="346" t="s">
        <v>918</v>
      </c>
      <c r="F1108" s="347" t="s">
        <v>2085</v>
      </c>
    </row>
  </sheetData>
  <sheetProtection password="8BAB" sheet="1" objects="1" scenarios="1"/>
  <sortState xmlns:xlrd2="http://schemas.microsoft.com/office/spreadsheetml/2017/richdata2" ref="A5:E608">
    <sortCondition ref="B5:B608"/>
  </sortState>
  <mergeCells count="1">
    <mergeCell ref="A2:F2"/>
  </mergeCells>
  <conditionalFormatting sqref="B5:B1108">
    <cfRule type="duplicateValues" dxfId="0" priority="1"/>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5"/>
  <dimension ref="D1:EC69"/>
  <sheetViews>
    <sheetView showGridLines="0" topLeftCell="X59" zoomScaleNormal="100" workbookViewId="0">
      <selection activeCell="AV71" sqref="AV71"/>
    </sheetView>
  </sheetViews>
  <sheetFormatPr baseColWidth="10" defaultColWidth="3.7265625" defaultRowHeight="14.5"/>
  <cols>
    <col min="28" max="28" width="4.54296875" customWidth="1"/>
    <col min="29" max="29" width="4.81640625" customWidth="1"/>
    <col min="37" max="37" width="6.1796875" customWidth="1"/>
    <col min="38" max="38" width="4.7265625" customWidth="1"/>
    <col min="40" max="40" width="6" customWidth="1"/>
    <col min="46" max="46" width="5" customWidth="1"/>
    <col min="47" max="47" width="5.1796875" customWidth="1"/>
    <col min="48" max="48" width="5" customWidth="1"/>
    <col min="51" max="51" width="4.81640625" customWidth="1"/>
    <col min="64" max="64" width="5.26953125" customWidth="1"/>
    <col min="65" max="65" width="4.7265625" customWidth="1"/>
    <col min="71" max="71" width="6.54296875" customWidth="1"/>
  </cols>
  <sheetData>
    <row r="1" spans="4:71" ht="15.5">
      <c r="D1" s="667" t="s">
        <v>2476</v>
      </c>
      <c r="E1" s="667"/>
      <c r="F1" s="667"/>
      <c r="G1" s="667"/>
      <c r="H1" s="667"/>
      <c r="I1" s="667"/>
      <c r="J1" s="667"/>
      <c r="K1" s="667"/>
      <c r="L1" s="667"/>
      <c r="M1" s="667"/>
      <c r="N1" s="667"/>
      <c r="O1" s="667"/>
      <c r="P1" s="667"/>
      <c r="Q1" s="667"/>
      <c r="R1" s="667"/>
      <c r="S1" s="667"/>
      <c r="T1" s="667"/>
      <c r="U1" s="667"/>
      <c r="V1" s="667"/>
      <c r="W1" s="667"/>
      <c r="X1" s="667"/>
      <c r="Y1" s="667"/>
      <c r="Z1" s="667"/>
      <c r="AA1" s="667"/>
      <c r="AB1" s="667"/>
      <c r="AC1" s="667"/>
      <c r="AD1" s="667"/>
      <c r="AE1" s="667"/>
      <c r="AF1" s="667"/>
      <c r="AG1" s="667"/>
      <c r="AH1" s="667"/>
      <c r="AI1" s="667"/>
      <c r="AJ1" s="667"/>
      <c r="AK1" s="667"/>
      <c r="AL1" s="667"/>
      <c r="AM1" s="667"/>
      <c r="AN1" s="667"/>
      <c r="AO1" s="667"/>
      <c r="AP1" s="667"/>
      <c r="AQ1" s="667"/>
      <c r="AR1" s="667"/>
      <c r="AS1" s="667"/>
      <c r="AT1" s="667"/>
      <c r="AU1" s="667"/>
      <c r="AV1" s="667"/>
      <c r="AW1" s="667"/>
      <c r="AX1" s="667"/>
      <c r="AY1" s="667"/>
      <c r="AZ1" s="667"/>
    </row>
    <row r="2" spans="4:71" ht="15" thickBot="1"/>
    <row r="3" spans="4:71" ht="32.25" customHeight="1" thickBot="1">
      <c r="M3" s="532" t="s">
        <v>0</v>
      </c>
      <c r="N3" s="533"/>
      <c r="O3" s="533"/>
      <c r="P3" s="533"/>
      <c r="Q3" s="534"/>
      <c r="R3" s="44"/>
      <c r="S3" s="532" t="s">
        <v>1</v>
      </c>
      <c r="T3" s="533"/>
      <c r="U3" s="533"/>
      <c r="V3" s="533"/>
      <c r="W3" s="533"/>
      <c r="X3" s="534"/>
      <c r="Y3" s="44"/>
      <c r="Z3" s="44"/>
      <c r="AA3" s="532" t="s">
        <v>231</v>
      </c>
      <c r="AB3" s="533"/>
      <c r="AC3" s="533"/>
      <c r="AD3" s="533"/>
      <c r="AE3" s="533"/>
      <c r="AF3" s="533"/>
      <c r="AG3" s="534"/>
      <c r="AH3" s="44"/>
      <c r="AI3" s="44"/>
      <c r="AQ3" s="44"/>
      <c r="AR3" s="44"/>
      <c r="AS3" s="44"/>
      <c r="AT3" s="44"/>
      <c r="AU3" s="44"/>
      <c r="AV3" s="44"/>
      <c r="AW3" s="44"/>
      <c r="AX3" s="44"/>
      <c r="AY3" s="44"/>
      <c r="AZ3" s="44"/>
      <c r="BA3" s="352"/>
      <c r="BB3" s="352"/>
      <c r="BC3" s="352"/>
      <c r="BD3" s="352"/>
      <c r="BE3" s="352"/>
      <c r="BF3" s="352"/>
      <c r="BG3" s="352"/>
    </row>
    <row r="4" spans="4:71" ht="19" thickBot="1">
      <c r="M4" s="535"/>
      <c r="N4" s="536"/>
      <c r="O4" s="536"/>
      <c r="P4" s="536"/>
      <c r="Q4" s="537"/>
      <c r="R4" s="53"/>
      <c r="S4" s="535"/>
      <c r="T4" s="536"/>
      <c r="U4" s="536"/>
      <c r="V4" s="536"/>
      <c r="W4" s="536"/>
      <c r="X4" s="537"/>
      <c r="Y4" s="53"/>
      <c r="Z4" s="53"/>
      <c r="AA4" s="688"/>
      <c r="AB4" s="689"/>
      <c r="AC4" s="689"/>
      <c r="AD4" s="689"/>
      <c r="AE4" s="689"/>
      <c r="AF4" s="689"/>
      <c r="AG4" s="690"/>
      <c r="AH4" s="44"/>
      <c r="AI4" s="44"/>
      <c r="AQ4" s="44"/>
      <c r="AR4" s="44"/>
      <c r="AS4" s="44"/>
      <c r="AT4" s="354"/>
      <c r="AU4" s="354"/>
      <c r="AV4" s="353"/>
      <c r="AW4" s="353"/>
      <c r="AX4" s="353"/>
      <c r="AY4" s="353"/>
      <c r="AZ4" s="353"/>
      <c r="BA4" s="354"/>
      <c r="BB4" s="354"/>
      <c r="BC4" s="355"/>
      <c r="BD4" s="355"/>
      <c r="BE4" s="355"/>
      <c r="BF4" s="355"/>
      <c r="BG4" s="355"/>
      <c r="BJ4" s="470"/>
      <c r="BK4" s="470"/>
      <c r="BL4" s="470"/>
      <c r="BM4" s="470"/>
      <c r="BN4" s="470"/>
      <c r="BO4" s="470"/>
      <c r="BP4" s="470"/>
      <c r="BQ4" s="470"/>
      <c r="BR4" s="470"/>
      <c r="BS4" s="470"/>
    </row>
    <row r="5" spans="4:71">
      <c r="AG5" s="44"/>
      <c r="AH5" s="44"/>
      <c r="AI5" s="44"/>
      <c r="BJ5" s="470"/>
      <c r="BK5" s="470"/>
      <c r="BL5" s="470"/>
      <c r="BM5" s="470"/>
      <c r="BN5" s="470"/>
      <c r="BO5" s="470"/>
      <c r="BP5" s="470"/>
      <c r="BQ5" s="470"/>
      <c r="BR5" s="470"/>
      <c r="BS5" s="470"/>
    </row>
    <row r="6" spans="4:71" ht="15" thickBot="1"/>
    <row r="7" spans="4:71" ht="15" thickBot="1">
      <c r="D7" s="685" t="s">
        <v>346</v>
      </c>
      <c r="E7" s="686"/>
      <c r="F7" s="686"/>
      <c r="G7" s="686"/>
      <c r="H7" s="686"/>
      <c r="I7" s="686"/>
      <c r="J7" s="686"/>
      <c r="K7" s="686"/>
      <c r="L7" s="686"/>
      <c r="M7" s="686"/>
      <c r="N7" s="686"/>
      <c r="O7" s="686"/>
      <c r="P7" s="686"/>
      <c r="Q7" s="686"/>
      <c r="R7" s="686"/>
      <c r="S7" s="686"/>
      <c r="T7" s="686"/>
      <c r="U7" s="686"/>
      <c r="V7" s="686"/>
      <c r="W7" s="686"/>
      <c r="X7" s="686"/>
      <c r="Y7" s="686"/>
      <c r="Z7" s="686"/>
      <c r="AA7" s="686"/>
      <c r="AB7" s="686"/>
      <c r="AC7" s="686"/>
      <c r="AD7" s="686"/>
      <c r="AE7" s="686"/>
      <c r="AF7" s="686"/>
      <c r="AG7" s="686"/>
      <c r="AH7" s="686"/>
      <c r="AI7" s="686"/>
      <c r="AJ7" s="686"/>
      <c r="AK7" s="686"/>
      <c r="AL7" s="686"/>
      <c r="AM7" s="686"/>
      <c r="AN7" s="686"/>
      <c r="AO7" s="686"/>
      <c r="AP7" s="686"/>
      <c r="AQ7" s="686"/>
      <c r="AR7" s="686"/>
      <c r="AS7" s="686"/>
      <c r="AT7" s="686"/>
      <c r="AU7" s="686"/>
      <c r="AV7" s="686"/>
      <c r="AW7" s="686"/>
      <c r="AX7" s="686"/>
      <c r="AY7" s="686"/>
      <c r="AZ7" s="686"/>
      <c r="BA7" s="686"/>
      <c r="BB7" s="686"/>
      <c r="BC7" s="686"/>
      <c r="BD7" s="686"/>
      <c r="BE7" s="686"/>
      <c r="BF7" s="686"/>
      <c r="BG7" s="687"/>
      <c r="BJ7" s="470"/>
      <c r="BK7" s="470"/>
      <c r="BL7" s="470"/>
      <c r="BM7" s="470"/>
      <c r="BN7" s="470"/>
      <c r="BO7" s="470"/>
      <c r="BP7" s="470"/>
      <c r="BQ7" s="470"/>
    </row>
    <row r="8" spans="4:71" ht="15" thickBot="1">
      <c r="D8" s="1078" t="s">
        <v>5</v>
      </c>
      <c r="E8" s="1079"/>
      <c r="F8" s="1079"/>
      <c r="G8" s="1079"/>
      <c r="H8" s="1079"/>
      <c r="I8" s="1079"/>
      <c r="J8" s="1079"/>
      <c r="K8" s="1079"/>
      <c r="L8" s="1079"/>
      <c r="M8" s="1079"/>
      <c r="N8" s="1079"/>
      <c r="O8" s="1079"/>
      <c r="P8" s="1079"/>
      <c r="Q8" s="1079"/>
      <c r="R8" s="1079"/>
      <c r="S8" s="1079"/>
      <c r="T8" s="1079"/>
      <c r="U8" s="1079"/>
      <c r="V8" s="1079"/>
      <c r="W8" s="1079"/>
      <c r="X8" s="1079"/>
      <c r="Y8" s="1079"/>
      <c r="Z8" s="1079"/>
      <c r="AA8" s="1079"/>
      <c r="AB8" s="1079"/>
      <c r="AC8" s="1079"/>
      <c r="AD8" s="1079"/>
      <c r="AE8" s="1079"/>
      <c r="AF8" s="1079"/>
      <c r="AG8" s="1079"/>
      <c r="AH8" s="1079"/>
      <c r="AI8" s="1079"/>
      <c r="AJ8" s="1079"/>
      <c r="AK8" s="1079"/>
      <c r="AL8" s="1079"/>
      <c r="AM8" s="1079"/>
      <c r="AN8" s="1079"/>
      <c r="AO8" s="1079"/>
      <c r="AP8" s="1079"/>
      <c r="AQ8" s="1079"/>
      <c r="AR8" s="1079"/>
      <c r="AS8" s="1079"/>
      <c r="AT8" s="1079"/>
      <c r="AU8" s="1079"/>
      <c r="AV8" s="1079"/>
      <c r="AW8" s="1079"/>
      <c r="AX8" s="1079"/>
      <c r="AY8" s="1079"/>
      <c r="AZ8" s="1079"/>
      <c r="BA8" s="1079"/>
      <c r="BB8" s="1079"/>
      <c r="BC8" s="1079"/>
      <c r="BD8" s="1079"/>
      <c r="BE8" s="1080"/>
      <c r="BF8" s="1080"/>
      <c r="BG8" s="1081"/>
      <c r="BJ8" s="470"/>
      <c r="BK8" s="470"/>
      <c r="BL8" s="470"/>
      <c r="BM8" s="470"/>
      <c r="BN8" s="470"/>
      <c r="BO8" s="470"/>
      <c r="BP8" s="470"/>
      <c r="BQ8" s="470"/>
    </row>
    <row r="9" spans="4:71" ht="15" customHeight="1" thickBot="1">
      <c r="D9" s="366"/>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50"/>
      <c r="AP9" s="363"/>
      <c r="AQ9" s="363"/>
      <c r="AR9" s="363"/>
      <c r="AS9" s="364"/>
      <c r="AT9" s="364"/>
      <c r="AU9" s="364"/>
      <c r="AV9" s="350"/>
      <c r="AW9" s="365"/>
      <c r="AX9" s="365"/>
      <c r="AY9" s="365"/>
      <c r="AZ9" s="365"/>
      <c r="BA9" s="365"/>
      <c r="BB9" s="365"/>
      <c r="BC9" s="365"/>
      <c r="BD9" s="365"/>
      <c r="BE9" s="365"/>
      <c r="BF9" s="365"/>
      <c r="BG9" s="367"/>
      <c r="BJ9" s="470"/>
      <c r="BK9" s="470"/>
      <c r="BL9" s="470"/>
      <c r="BM9" s="470"/>
      <c r="BN9" s="470"/>
      <c r="BO9" s="470"/>
      <c r="BP9" s="470"/>
      <c r="BQ9" s="470"/>
    </row>
    <row r="10" spans="4:71" ht="15" thickBot="1">
      <c r="D10" s="368" t="s">
        <v>2450</v>
      </c>
      <c r="E10" s="348"/>
      <c r="F10" s="69"/>
      <c r="G10" s="69"/>
      <c r="H10" s="69"/>
      <c r="I10" s="69" t="s">
        <v>2449</v>
      </c>
      <c r="J10" s="69"/>
      <c r="K10" s="69"/>
      <c r="L10" s="70"/>
      <c r="M10" s="69"/>
      <c r="N10" s="69" t="s">
        <v>2464</v>
      </c>
      <c r="O10" s="69"/>
      <c r="P10" s="69"/>
      <c r="Q10" s="69"/>
      <c r="R10" s="69"/>
      <c r="S10" s="69"/>
      <c r="T10" s="70"/>
      <c r="U10" s="69"/>
      <c r="V10" s="348" t="s">
        <v>2451</v>
      </c>
      <c r="W10" s="69"/>
      <c r="X10" s="69"/>
      <c r="Y10" s="69"/>
      <c r="Z10" s="69"/>
      <c r="AA10" s="69"/>
      <c r="AB10" s="69"/>
      <c r="AC10" s="388" t="s">
        <v>2452</v>
      </c>
      <c r="AD10" s="70"/>
      <c r="AE10" s="69"/>
      <c r="AF10" s="69"/>
      <c r="AG10" s="69"/>
      <c r="AH10" s="348" t="s">
        <v>7</v>
      </c>
      <c r="AI10" s="348"/>
      <c r="AJ10" s="348"/>
      <c r="AK10" s="348"/>
      <c r="AL10" s="556"/>
      <c r="AM10" s="557"/>
      <c r="AN10" s="557"/>
      <c r="AO10" s="557"/>
      <c r="AP10" s="557"/>
      <c r="AQ10" s="557"/>
      <c r="AR10" s="557"/>
      <c r="AS10" s="557"/>
      <c r="AT10" s="558"/>
      <c r="AU10" s="75"/>
      <c r="AV10" s="69" t="s">
        <v>11</v>
      </c>
      <c r="AW10" s="69"/>
      <c r="AX10" s="514" t="str">
        <f>+IF(AL10="","","02")</f>
        <v/>
      </c>
      <c r="AY10" s="515"/>
      <c r="AZ10" s="515"/>
      <c r="BA10" s="515"/>
      <c r="BB10" s="516"/>
      <c r="BC10" s="75"/>
      <c r="BD10" s="75"/>
      <c r="BE10" s="75"/>
      <c r="BF10" s="75"/>
      <c r="BG10" s="369"/>
      <c r="BJ10" s="470"/>
      <c r="BK10" s="470"/>
      <c r="BL10" s="470"/>
      <c r="BM10" s="470"/>
      <c r="BN10" s="470"/>
      <c r="BO10" s="470"/>
      <c r="BP10" s="470"/>
      <c r="BQ10" s="470"/>
    </row>
    <row r="11" spans="4:71" ht="15" thickBot="1">
      <c r="D11" s="368"/>
      <c r="E11" s="348"/>
      <c r="F11" s="69"/>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73"/>
      <c r="AO11" s="89"/>
      <c r="AP11" s="89"/>
      <c r="AQ11" s="89"/>
      <c r="AR11" s="75"/>
      <c r="AS11" s="75"/>
      <c r="AT11" s="69"/>
      <c r="AU11" s="69"/>
      <c r="AV11" s="69"/>
      <c r="AW11" s="69"/>
      <c r="AX11" s="69"/>
      <c r="AY11" s="69"/>
      <c r="AZ11" s="69"/>
      <c r="BA11" s="69"/>
      <c r="BB11" s="69"/>
      <c r="BC11" s="69"/>
      <c r="BD11" s="69"/>
      <c r="BE11" s="69"/>
      <c r="BF11" s="69"/>
      <c r="BG11" s="369"/>
      <c r="BJ11" s="470"/>
      <c r="BK11" s="470"/>
      <c r="BL11" s="470"/>
      <c r="BM11" s="470"/>
      <c r="BN11" s="470"/>
      <c r="BO11" s="470"/>
      <c r="BP11" s="470"/>
      <c r="BQ11" s="470"/>
    </row>
    <row r="12" spans="4:71" ht="15" thickBot="1">
      <c r="D12" s="1074" t="s">
        <v>2448</v>
      </c>
      <c r="E12" s="1075"/>
      <c r="F12" s="1075"/>
      <c r="G12" s="1075"/>
      <c r="H12" s="1075"/>
      <c r="I12" s="1075"/>
      <c r="J12" s="1075"/>
      <c r="K12" s="1075"/>
      <c r="L12" s="1075"/>
      <c r="M12" s="1075"/>
      <c r="N12" s="1075"/>
      <c r="O12" s="1075"/>
      <c r="P12" s="1075"/>
      <c r="Q12" s="1075"/>
      <c r="R12" s="1075"/>
      <c r="S12" s="1075"/>
      <c r="T12" s="1075"/>
      <c r="U12" s="1075"/>
      <c r="V12" s="1075"/>
      <c r="W12" s="1075"/>
      <c r="X12" s="1075"/>
      <c r="Y12" s="1075"/>
      <c r="Z12" s="1075"/>
      <c r="AA12" s="1075"/>
      <c r="AB12" s="1075"/>
      <c r="AC12" s="1075"/>
      <c r="AD12" s="1075"/>
      <c r="AE12" s="1075"/>
      <c r="AF12" s="1075"/>
      <c r="AG12" s="1075"/>
      <c r="AH12" s="1075"/>
      <c r="AI12" s="1075"/>
      <c r="AJ12" s="1075"/>
      <c r="AK12" s="1075"/>
      <c r="AL12" s="1075"/>
      <c r="AM12" s="1075"/>
      <c r="AN12" s="1075"/>
      <c r="AO12" s="1075"/>
      <c r="AP12" s="1075"/>
      <c r="AQ12" s="1075"/>
      <c r="AR12" s="1075"/>
      <c r="AS12" s="1075"/>
      <c r="AT12" s="1075"/>
      <c r="AU12" s="1075"/>
      <c r="AV12" s="1075"/>
      <c r="AW12" s="1075"/>
      <c r="AX12" s="1075"/>
      <c r="AY12" s="1075"/>
      <c r="AZ12" s="1075"/>
      <c r="BA12" s="1075"/>
      <c r="BB12" s="1075"/>
      <c r="BC12" s="1075"/>
      <c r="BD12" s="1075"/>
      <c r="BE12" s="1076"/>
      <c r="BF12" s="1076"/>
      <c r="BG12" s="1077"/>
    </row>
    <row r="13" spans="4:71" ht="15" thickBot="1">
      <c r="D13" s="1086" t="s">
        <v>2447</v>
      </c>
      <c r="E13" s="1087"/>
      <c r="F13" s="1087"/>
      <c r="G13" s="1087"/>
      <c r="H13" s="1087"/>
      <c r="I13" s="1087"/>
      <c r="J13" s="1087"/>
      <c r="K13" s="1087"/>
      <c r="L13" s="1088"/>
      <c r="M13" s="504" t="s">
        <v>629</v>
      </c>
      <c r="N13" s="505"/>
      <c r="O13" s="505"/>
      <c r="P13" s="505"/>
      <c r="Q13" s="505"/>
      <c r="R13" s="505"/>
      <c r="S13" s="505"/>
      <c r="T13" s="505"/>
      <c r="U13" s="505"/>
      <c r="V13" s="505"/>
      <c r="W13" s="505"/>
      <c r="X13" s="505"/>
      <c r="Y13" s="505"/>
      <c r="Z13" s="505"/>
      <c r="AA13" s="506"/>
      <c r="AB13" s="504" t="s">
        <v>630</v>
      </c>
      <c r="AC13" s="505"/>
      <c r="AD13" s="505"/>
      <c r="AE13" s="505"/>
      <c r="AF13" s="505"/>
      <c r="AG13" s="505"/>
      <c r="AH13" s="505"/>
      <c r="AI13" s="505"/>
      <c r="AJ13" s="505"/>
      <c r="AK13" s="505"/>
      <c r="AL13" s="505"/>
      <c r="AM13" s="505"/>
      <c r="AN13" s="506"/>
      <c r="AO13" s="504" t="s">
        <v>631</v>
      </c>
      <c r="AP13" s="505"/>
      <c r="AQ13" s="505"/>
      <c r="AR13" s="505"/>
      <c r="AS13" s="505"/>
      <c r="AT13" s="505"/>
      <c r="AU13" s="505"/>
      <c r="AV13" s="505"/>
      <c r="AW13" s="505"/>
      <c r="AX13" s="506"/>
      <c r="AY13" s="504" t="s">
        <v>632</v>
      </c>
      <c r="AZ13" s="505"/>
      <c r="BA13" s="505"/>
      <c r="BB13" s="505"/>
      <c r="BC13" s="505"/>
      <c r="BD13" s="505"/>
      <c r="BE13" s="505"/>
      <c r="BF13" s="505"/>
      <c r="BG13" s="506"/>
    </row>
    <row r="14" spans="4:71" ht="15.75" customHeight="1" thickBot="1">
      <c r="D14" s="1041" t="s">
        <v>18</v>
      </c>
      <c r="E14" s="571"/>
      <c r="F14" s="571"/>
      <c r="G14" s="571"/>
      <c r="H14" s="571"/>
      <c r="I14" s="571"/>
      <c r="J14" s="1042"/>
      <c r="K14" s="610" t="s">
        <v>63</v>
      </c>
      <c r="L14" s="611"/>
      <c r="M14" s="1043" t="s">
        <v>351</v>
      </c>
      <c r="N14" s="573"/>
      <c r="O14" s="573"/>
      <c r="P14" s="573"/>
      <c r="Q14" s="573"/>
      <c r="R14" s="573"/>
      <c r="S14" s="573"/>
      <c r="T14" s="1044"/>
      <c r="U14" s="1045"/>
      <c r="V14" s="1045"/>
      <c r="W14" s="1045"/>
      <c r="X14" s="1045"/>
      <c r="Y14" s="1045"/>
      <c r="Z14" s="1045"/>
      <c r="AA14" s="1045"/>
      <c r="AB14" s="1046"/>
      <c r="AC14" s="509" t="s">
        <v>2453</v>
      </c>
      <c r="AD14" s="510"/>
      <c r="AE14" s="510"/>
      <c r="AF14" s="509" t="s">
        <v>51</v>
      </c>
      <c r="AG14" s="510"/>
      <c r="AH14" s="510"/>
      <c r="AI14" s="397"/>
      <c r="AJ14" s="509" t="s">
        <v>53</v>
      </c>
      <c r="AK14" s="510"/>
      <c r="AL14" s="397"/>
      <c r="AM14" s="509" t="s">
        <v>2556</v>
      </c>
      <c r="AN14" s="510"/>
      <c r="AO14" s="397"/>
      <c r="AP14" s="509" t="s">
        <v>2574</v>
      </c>
      <c r="AQ14" s="510"/>
      <c r="AR14" s="1091"/>
      <c r="AS14" s="397"/>
      <c r="AT14" s="463" t="s">
        <v>2557</v>
      </c>
      <c r="AU14" s="397"/>
      <c r="AV14" s="510" t="s">
        <v>2454</v>
      </c>
      <c r="AW14" s="510"/>
      <c r="AX14" s="510"/>
      <c r="AY14" s="1091"/>
      <c r="AZ14" s="402" t="s">
        <v>3</v>
      </c>
      <c r="BA14" s="402" t="s">
        <v>3</v>
      </c>
      <c r="BB14" s="402" t="s">
        <v>4</v>
      </c>
      <c r="BC14" s="402" t="s">
        <v>4</v>
      </c>
      <c r="BD14" s="402" t="s">
        <v>2097</v>
      </c>
      <c r="BE14" s="402" t="s">
        <v>2097</v>
      </c>
      <c r="BF14" s="402" t="s">
        <v>2097</v>
      </c>
      <c r="BG14" s="403" t="s">
        <v>2097</v>
      </c>
      <c r="BJ14" s="352"/>
      <c r="BK14" s="352"/>
      <c r="BL14" s="352"/>
      <c r="BM14" s="352"/>
      <c r="BN14" s="352"/>
      <c r="BO14" s="352"/>
      <c r="BP14" s="352"/>
      <c r="BQ14" s="352"/>
    </row>
    <row r="15" spans="4:71" ht="15" thickBot="1">
      <c r="D15" s="1083" t="s">
        <v>19</v>
      </c>
      <c r="E15" s="1084"/>
      <c r="F15" s="1084"/>
      <c r="G15" s="1084"/>
      <c r="H15" s="1084"/>
      <c r="I15" s="1084"/>
      <c r="J15" s="1084"/>
      <c r="K15" s="1084"/>
      <c r="L15" s="1084"/>
      <c r="M15" s="1084"/>
      <c r="N15" s="1084"/>
      <c r="O15" s="1084"/>
      <c r="P15" s="1084"/>
      <c r="Q15" s="1084"/>
      <c r="R15" s="1084"/>
      <c r="S15" s="1084"/>
      <c r="T15" s="1084"/>
      <c r="U15" s="1084"/>
      <c r="V15" s="1084"/>
      <c r="W15" s="1084"/>
      <c r="X15" s="1084"/>
      <c r="Y15" s="1084"/>
      <c r="Z15" s="1084"/>
      <c r="AA15" s="1084"/>
      <c r="AB15" s="1084"/>
      <c r="AC15" s="1084"/>
      <c r="AD15" s="1084"/>
      <c r="AE15" s="1084"/>
      <c r="AF15" s="1084"/>
      <c r="AG15" s="1084"/>
      <c r="AH15" s="1084"/>
      <c r="AI15" s="1084"/>
      <c r="AJ15" s="1084"/>
      <c r="AK15" s="1084"/>
      <c r="AL15" s="1084"/>
      <c r="AM15" s="1084"/>
      <c r="AN15" s="1084"/>
      <c r="AO15" s="1084"/>
      <c r="AP15" s="1084"/>
      <c r="AQ15" s="1084"/>
      <c r="AR15" s="1084"/>
      <c r="AS15" s="1084"/>
      <c r="AT15" s="1084"/>
      <c r="AU15" s="1084"/>
      <c r="AV15" s="1084"/>
      <c r="AW15" s="1084"/>
      <c r="AX15" s="1084"/>
      <c r="AY15" s="1084"/>
      <c r="AZ15" s="1084"/>
      <c r="BA15" s="1084"/>
      <c r="BB15" s="1084"/>
      <c r="BC15" s="1084"/>
      <c r="BD15" s="1084"/>
      <c r="BE15" s="1084"/>
      <c r="BF15" s="1084"/>
      <c r="BG15" s="1085"/>
      <c r="BJ15" s="352"/>
      <c r="BK15" s="352"/>
      <c r="BL15" s="352"/>
      <c r="BM15" s="352"/>
      <c r="BN15" s="352"/>
      <c r="BO15" s="352"/>
      <c r="BP15" s="352"/>
      <c r="BQ15" s="352"/>
    </row>
    <row r="16" spans="4:71" ht="15" thickBot="1">
      <c r="D16" s="1063" t="s">
        <v>2090</v>
      </c>
      <c r="E16" s="1064"/>
      <c r="F16" s="1064"/>
      <c r="G16" s="1064"/>
      <c r="H16" s="1064"/>
      <c r="I16" s="1064"/>
      <c r="J16" s="1064"/>
      <c r="K16" s="1064"/>
      <c r="L16" s="1064"/>
      <c r="M16" s="1064"/>
      <c r="N16" s="1064"/>
      <c r="O16" s="1064"/>
      <c r="P16" s="1064"/>
      <c r="Q16" s="1064"/>
      <c r="R16" s="1064"/>
      <c r="S16" s="1064"/>
      <c r="T16" s="1064"/>
      <c r="U16" s="1064"/>
      <c r="V16" s="1064"/>
      <c r="W16" s="1064"/>
      <c r="X16" s="1064"/>
      <c r="Y16" s="1064"/>
      <c r="Z16" s="1064"/>
      <c r="AA16" s="1064"/>
      <c r="AB16" s="1064"/>
      <c r="AC16" s="1064"/>
      <c r="AD16" s="1064"/>
      <c r="AE16" s="1064"/>
      <c r="AF16" s="1064"/>
      <c r="AG16" s="1064"/>
      <c r="AH16" s="1064"/>
      <c r="AI16" s="1064"/>
      <c r="AJ16" s="1064"/>
      <c r="AK16" s="1064"/>
      <c r="AL16" s="1064"/>
      <c r="AM16" s="1064"/>
      <c r="AN16" s="1064"/>
      <c r="AO16" s="1064"/>
      <c r="AP16" s="1064"/>
      <c r="AQ16" s="1064"/>
      <c r="AR16" s="1064"/>
      <c r="AS16" s="1064"/>
      <c r="AT16" s="1064"/>
      <c r="AU16" s="1064"/>
      <c r="AV16" s="1064"/>
      <c r="AW16" s="1064"/>
      <c r="AX16" s="1064"/>
      <c r="AY16" s="1064"/>
      <c r="AZ16" s="1064"/>
      <c r="BA16" s="1064"/>
      <c r="BB16" s="1064"/>
      <c r="BC16" s="1064"/>
      <c r="BD16" s="1064"/>
      <c r="BE16" s="1064"/>
      <c r="BF16" s="1064"/>
      <c r="BG16" s="1089"/>
      <c r="BJ16" s="352"/>
      <c r="BK16" s="352"/>
      <c r="BL16" s="352"/>
      <c r="BM16" s="352"/>
      <c r="BN16" s="352"/>
      <c r="BO16" s="352"/>
      <c r="BP16" s="352"/>
      <c r="BQ16" s="352"/>
    </row>
    <row r="17" spans="4:133" ht="24" customHeight="1" thickBot="1">
      <c r="D17" s="1072" t="s">
        <v>2455</v>
      </c>
      <c r="E17" s="1073"/>
      <c r="F17" s="1073"/>
      <c r="G17" s="1073"/>
      <c r="H17" s="1073"/>
      <c r="I17" s="1073"/>
      <c r="J17" s="1073"/>
      <c r="K17" s="1073"/>
      <c r="L17" s="1073"/>
      <c r="M17" s="1090"/>
      <c r="N17" s="1090"/>
      <c r="O17" s="1090"/>
      <c r="P17" s="1090"/>
      <c r="Q17" s="1090"/>
      <c r="R17" s="1090"/>
      <c r="S17" s="1090"/>
      <c r="T17" s="1090"/>
      <c r="U17" s="1090"/>
      <c r="V17" s="1090"/>
      <c r="W17" s="1090"/>
      <c r="X17" s="1090"/>
      <c r="Y17" s="1090"/>
      <c r="Z17" s="1090"/>
      <c r="AA17" s="1090"/>
      <c r="AB17" s="1036" t="s">
        <v>2456</v>
      </c>
      <c r="AC17" s="1036"/>
      <c r="AD17" s="1036"/>
      <c r="AE17" s="1036"/>
      <c r="AF17" s="1036"/>
      <c r="AG17" s="1036"/>
      <c r="AH17" s="1036"/>
      <c r="AI17" s="1036"/>
      <c r="AJ17" s="1051"/>
      <c r="AK17" s="1051"/>
      <c r="AL17" s="1051"/>
      <c r="AM17" s="1051"/>
      <c r="AN17" s="1082"/>
      <c r="AO17" s="509" t="s">
        <v>2457</v>
      </c>
      <c r="AP17" s="510"/>
      <c r="AQ17" s="510"/>
      <c r="AR17" s="510"/>
      <c r="AS17" s="510"/>
      <c r="AT17" s="511"/>
      <c r="AU17" s="1125"/>
      <c r="AV17" s="1125"/>
      <c r="AW17" s="1125"/>
      <c r="AX17" s="1125"/>
      <c r="AY17" s="1126" t="s">
        <v>2582</v>
      </c>
      <c r="AZ17" s="1126"/>
      <c r="BA17" s="1126"/>
      <c r="BB17" s="1126"/>
      <c r="BC17" s="1127"/>
      <c r="BD17" s="1127"/>
      <c r="BE17" s="1127"/>
      <c r="BF17" s="1127"/>
      <c r="BG17" s="1128"/>
      <c r="BJ17" s="352"/>
      <c r="BK17" s="352"/>
      <c r="BL17" s="352"/>
      <c r="BM17" s="352"/>
      <c r="BN17" s="352"/>
      <c r="BO17" s="352"/>
      <c r="BP17" s="352"/>
      <c r="BQ17" s="352"/>
    </row>
    <row r="18" spans="4:133" ht="15" customHeight="1" thickBot="1">
      <c r="D18" s="1072" t="s">
        <v>2458</v>
      </c>
      <c r="E18" s="1073"/>
      <c r="F18" s="1073"/>
      <c r="G18" s="1073"/>
      <c r="H18" s="1073"/>
      <c r="I18" s="1073"/>
      <c r="J18" s="1073"/>
      <c r="K18" s="1073"/>
      <c r="L18" s="1073"/>
      <c r="M18" s="1027"/>
      <c r="N18" s="1027"/>
      <c r="O18" s="1027"/>
      <c r="P18" s="1027"/>
      <c r="Q18" s="1027"/>
      <c r="R18" s="1027"/>
      <c r="S18" s="1027"/>
      <c r="T18" s="1027"/>
      <c r="U18" s="1027"/>
      <c r="V18" s="1027"/>
      <c r="W18" s="1027"/>
      <c r="X18" s="1027"/>
      <c r="Y18" s="1027"/>
      <c r="Z18" s="1027"/>
      <c r="AA18" s="1027"/>
      <c r="AB18" s="1047" t="s">
        <v>2096</v>
      </c>
      <c r="AC18" s="1047"/>
      <c r="AD18" s="1047"/>
      <c r="AE18" s="1047"/>
      <c r="AF18" s="1048"/>
      <c r="AG18" s="1049"/>
      <c r="AH18" s="1049"/>
      <c r="AI18" s="1049"/>
      <c r="AJ18" s="1050"/>
      <c r="AK18" s="1047" t="s">
        <v>2471</v>
      </c>
      <c r="AL18" s="1047"/>
      <c r="AM18" s="1047"/>
      <c r="AN18" s="1047"/>
      <c r="AO18" s="1048"/>
      <c r="AP18" s="1049"/>
      <c r="AQ18" s="1049"/>
      <c r="AR18" s="1049"/>
      <c r="AS18" s="1050"/>
      <c r="AT18" s="1036" t="s">
        <v>2091</v>
      </c>
      <c r="AU18" s="1036"/>
      <c r="AV18" s="1036"/>
      <c r="AW18" s="1036"/>
      <c r="AX18" s="1036"/>
      <c r="AY18" s="1037"/>
      <c r="AZ18" s="530"/>
      <c r="BA18" s="530"/>
      <c r="BB18" s="530"/>
      <c r="BC18" s="530"/>
      <c r="BD18" s="530"/>
      <c r="BE18" s="530"/>
      <c r="BF18" s="530"/>
      <c r="BG18" s="531"/>
      <c r="BJ18" s="352"/>
      <c r="BK18" s="352"/>
      <c r="BL18" s="352"/>
      <c r="BM18" s="352"/>
      <c r="BN18" s="352"/>
      <c r="BO18" s="352"/>
      <c r="BP18" s="352"/>
      <c r="BQ18" s="352"/>
      <c r="BR18" s="352"/>
      <c r="BS18" s="352"/>
      <c r="BT18" s="352"/>
      <c r="BU18" s="352"/>
    </row>
    <row r="19" spans="4:133" ht="15.75" customHeight="1" thickBot="1">
      <c r="D19" s="698" t="s">
        <v>2092</v>
      </c>
      <c r="E19" s="699"/>
      <c r="F19" s="699"/>
      <c r="G19" s="699"/>
      <c r="H19" s="699"/>
      <c r="I19" s="699"/>
      <c r="J19" s="699"/>
      <c r="K19" s="699"/>
      <c r="L19" s="699"/>
      <c r="M19" s="1038"/>
      <c r="N19" s="1039"/>
      <c r="O19" s="1039"/>
      <c r="P19" s="1039"/>
      <c r="Q19" s="1039"/>
      <c r="R19" s="1039"/>
      <c r="S19" s="1039"/>
      <c r="T19" s="1039"/>
      <c r="U19" s="1039"/>
      <c r="V19" s="1039"/>
      <c r="W19" s="1039"/>
      <c r="X19" s="1039"/>
      <c r="Y19" s="1039"/>
      <c r="Z19" s="1039"/>
      <c r="AA19" s="1040"/>
      <c r="AB19" s="1070" t="s">
        <v>21</v>
      </c>
      <c r="AC19" s="1071"/>
      <c r="AD19" s="679" t="s">
        <v>22</v>
      </c>
      <c r="AE19" s="679"/>
      <c r="AF19" s="81"/>
      <c r="AG19" s="69"/>
      <c r="AH19" s="679" t="s">
        <v>23</v>
      </c>
      <c r="AI19" s="679"/>
      <c r="AJ19" s="81"/>
      <c r="AK19" s="1067" t="s">
        <v>2093</v>
      </c>
      <c r="AL19" s="592"/>
      <c r="AM19" s="592"/>
      <c r="AN19" s="592"/>
      <c r="AO19" s="621"/>
      <c r="AP19" s="1068"/>
      <c r="AQ19" s="1068"/>
      <c r="AR19" s="1068"/>
      <c r="AS19" s="1068"/>
      <c r="AT19" s="1068"/>
      <c r="AU19" s="1069" t="s">
        <v>56</v>
      </c>
      <c r="AV19" s="1047"/>
      <c r="AW19" s="1047"/>
      <c r="AX19" s="1047"/>
      <c r="AY19" s="1047"/>
      <c r="AZ19" s="1051"/>
      <c r="BA19" s="1051"/>
      <c r="BB19" s="1051"/>
      <c r="BC19" s="1051"/>
      <c r="BD19" s="1051"/>
      <c r="BE19" s="1051"/>
      <c r="BF19" s="1051"/>
      <c r="BG19" s="1051"/>
      <c r="BJ19" s="352"/>
      <c r="BK19" s="352"/>
      <c r="BL19" s="352"/>
      <c r="BM19" s="352"/>
      <c r="BN19" s="352"/>
      <c r="BO19" s="352"/>
      <c r="BP19" s="352"/>
      <c r="BQ19" s="352"/>
      <c r="BS19" s="331"/>
    </row>
    <row r="20" spans="4:133" ht="15" thickBot="1">
      <c r="D20" s="525" t="s">
        <v>2473</v>
      </c>
      <c r="E20" s="526"/>
      <c r="F20" s="526"/>
      <c r="G20" s="526"/>
      <c r="H20" s="526"/>
      <c r="I20" s="526"/>
      <c r="J20" s="526"/>
      <c r="K20" s="526"/>
      <c r="L20" s="526"/>
      <c r="M20" s="526"/>
      <c r="N20" s="526"/>
      <c r="O20" s="526"/>
      <c r="P20" s="526"/>
      <c r="Q20" s="526"/>
      <c r="R20" s="526"/>
      <c r="S20" s="526"/>
      <c r="T20" s="526"/>
      <c r="U20" s="526"/>
      <c r="V20" s="526"/>
      <c r="W20" s="526"/>
      <c r="X20" s="526"/>
      <c r="Y20" s="526"/>
      <c r="Z20" s="526"/>
      <c r="AA20" s="526"/>
      <c r="AB20" s="526"/>
      <c r="AC20" s="526"/>
      <c r="AD20" s="526"/>
      <c r="AE20" s="526"/>
      <c r="AF20" s="526"/>
      <c r="AG20" s="526"/>
      <c r="AH20" s="526"/>
      <c r="AI20" s="526"/>
      <c r="AJ20" s="526"/>
      <c r="AK20" s="526"/>
      <c r="AL20" s="526"/>
      <c r="AM20" s="526"/>
      <c r="AN20" s="526"/>
      <c r="AO20" s="526"/>
      <c r="AP20" s="526"/>
      <c r="AQ20" s="526"/>
      <c r="AR20" s="526"/>
      <c r="AS20" s="526"/>
      <c r="AT20" s="526"/>
      <c r="AU20" s="526"/>
      <c r="AV20" s="526"/>
      <c r="AW20" s="526"/>
      <c r="AX20" s="526"/>
      <c r="AY20" s="526"/>
      <c r="AZ20" s="526"/>
      <c r="BA20" s="526"/>
      <c r="BB20" s="526"/>
      <c r="BC20" s="526"/>
      <c r="BD20" s="526"/>
      <c r="BE20" s="526"/>
      <c r="BF20" s="526"/>
      <c r="BG20" s="527"/>
      <c r="BS20" s="330"/>
    </row>
    <row r="21" spans="4:133" ht="15" thickBot="1">
      <c r="D21" s="366"/>
      <c r="E21" s="363"/>
      <c r="F21" s="363"/>
      <c r="G21" s="363"/>
      <c r="H21" s="363"/>
      <c r="I21" s="363"/>
      <c r="J21" s="363"/>
      <c r="K21" s="363"/>
      <c r="L21" s="363"/>
      <c r="M21" s="363"/>
      <c r="N21" s="363"/>
      <c r="O21" s="363"/>
      <c r="P21" s="363"/>
      <c r="Q21" s="363"/>
      <c r="R21" s="363"/>
      <c r="S21" s="363"/>
      <c r="T21" s="363"/>
      <c r="U21" s="363"/>
      <c r="V21" s="363"/>
      <c r="W21" s="363"/>
      <c r="X21" s="363"/>
      <c r="Y21" s="363"/>
      <c r="Z21" s="363"/>
      <c r="AA21" s="363"/>
      <c r="AB21" s="363"/>
      <c r="AC21" s="363"/>
      <c r="AD21" s="363"/>
      <c r="AE21" s="363"/>
      <c r="AF21" s="363"/>
      <c r="AG21" s="363"/>
      <c r="AH21" s="363"/>
      <c r="AI21" s="363"/>
      <c r="AJ21" s="363"/>
      <c r="AK21" s="363"/>
      <c r="AL21" s="363"/>
      <c r="AM21" s="363"/>
      <c r="AN21" s="363"/>
      <c r="AO21" s="350"/>
      <c r="AP21" s="363"/>
      <c r="AQ21" s="363"/>
      <c r="AR21" s="363"/>
      <c r="AS21" s="364"/>
      <c r="AT21" s="364"/>
      <c r="AU21" s="364"/>
      <c r="AV21" s="350"/>
      <c r="AW21" s="365"/>
      <c r="AX21" s="365"/>
      <c r="AY21" s="365"/>
      <c r="AZ21" s="365"/>
      <c r="BA21" s="365"/>
      <c r="BB21" s="365"/>
      <c r="BC21" s="365"/>
      <c r="BD21" s="365"/>
      <c r="BE21" s="365"/>
      <c r="BF21" s="365"/>
      <c r="BG21" s="367"/>
      <c r="BJ21" s="470"/>
      <c r="BK21" s="456"/>
      <c r="BL21" s="456"/>
      <c r="BM21" s="456"/>
      <c r="BN21" s="456"/>
      <c r="BO21" s="456"/>
      <c r="BP21" s="456"/>
      <c r="BQ21" s="456"/>
      <c r="BS21" s="330"/>
      <c r="BZ21" s="354"/>
      <c r="CA21" s="52"/>
      <c r="CC21" s="52"/>
      <c r="CD21" s="52"/>
      <c r="CE21" s="52"/>
      <c r="CF21" s="52"/>
      <c r="CG21" s="52"/>
      <c r="CH21" s="52"/>
      <c r="CI21" s="52"/>
      <c r="CJ21" s="52"/>
      <c r="CK21" s="52"/>
      <c r="CL21" s="52"/>
      <c r="CM21" s="52"/>
      <c r="CN21" s="52"/>
      <c r="CO21" s="52"/>
      <c r="CP21" s="52"/>
      <c r="CQ21" s="52"/>
      <c r="CR21" s="52"/>
      <c r="CS21" s="354"/>
      <c r="CT21" s="52"/>
      <c r="CU21" s="52"/>
      <c r="CV21" s="52"/>
      <c r="CW21" s="52"/>
      <c r="CX21" s="52"/>
      <c r="CY21" s="52"/>
      <c r="CZ21" s="52"/>
      <c r="DA21" s="52"/>
      <c r="DB21" s="52"/>
      <c r="DC21" s="52"/>
      <c r="DD21" s="52"/>
      <c r="DE21" s="52"/>
      <c r="DF21" s="52"/>
      <c r="DG21" s="52"/>
      <c r="DH21" s="52"/>
      <c r="DI21" s="52"/>
      <c r="DJ21" s="52"/>
      <c r="DK21" s="417"/>
      <c r="DL21" s="52"/>
      <c r="DM21" s="52"/>
      <c r="DN21" s="52"/>
      <c r="DO21" s="354"/>
      <c r="DP21" s="354"/>
      <c r="DQ21" s="354"/>
      <c r="DR21" s="417"/>
      <c r="DS21" s="415"/>
      <c r="DT21" s="415"/>
      <c r="DU21" s="415"/>
      <c r="DV21" s="415"/>
      <c r="DW21" s="415"/>
      <c r="DX21" s="415"/>
      <c r="DY21" s="415"/>
      <c r="DZ21" s="415"/>
      <c r="EA21" s="415"/>
      <c r="EB21" s="415"/>
      <c r="EC21" s="52"/>
    </row>
    <row r="22" spans="4:133" ht="15" thickBot="1">
      <c r="D22" s="368" t="s">
        <v>2459</v>
      </c>
      <c r="E22" s="348"/>
      <c r="F22" s="69"/>
      <c r="G22" s="69"/>
      <c r="H22" s="388"/>
      <c r="I22" s="69"/>
      <c r="J22" s="388" t="s">
        <v>2094</v>
      </c>
      <c r="K22" s="81"/>
      <c r="L22" s="69"/>
      <c r="M22" s="69"/>
      <c r="N22" s="69"/>
      <c r="O22" s="388" t="s">
        <v>2095</v>
      </c>
      <c r="P22" s="81"/>
      <c r="Q22" s="69"/>
      <c r="R22" s="69"/>
      <c r="S22" s="69"/>
      <c r="T22" s="69"/>
      <c r="U22" s="388" t="s">
        <v>2518</v>
      </c>
      <c r="V22" s="69"/>
      <c r="W22" s="69"/>
      <c r="X22" s="69"/>
      <c r="Y22" s="69"/>
      <c r="Z22" s="388" t="s">
        <v>2519</v>
      </c>
      <c r="AA22" s="81"/>
      <c r="AB22" s="69"/>
      <c r="AC22" s="69"/>
      <c r="AD22" s="348"/>
      <c r="AE22" s="348"/>
      <c r="AF22" s="348"/>
      <c r="AG22" s="348"/>
      <c r="AH22" s="419" t="s">
        <v>2463</v>
      </c>
      <c r="AI22" s="396"/>
      <c r="AJ22" s="81"/>
      <c r="AK22" s="81"/>
      <c r="AL22" s="406"/>
      <c r="AM22" s="405"/>
      <c r="AN22" s="69"/>
      <c r="AO22" s="69"/>
      <c r="AP22" s="69"/>
      <c r="AQ22" s="69"/>
      <c r="AR22" s="69"/>
      <c r="AS22" s="348"/>
      <c r="AT22" s="348"/>
      <c r="AU22" s="419" t="s">
        <v>2465</v>
      </c>
      <c r="AV22" s="404" t="s">
        <v>26</v>
      </c>
      <c r="AW22" s="397" t="s">
        <v>27</v>
      </c>
      <c r="AX22" s="397" t="s">
        <v>28</v>
      </c>
      <c r="AY22" s="397" t="s">
        <v>29</v>
      </c>
      <c r="AZ22" s="405" t="s">
        <v>30</v>
      </c>
      <c r="BA22" s="348"/>
      <c r="BB22" s="348"/>
      <c r="BC22" s="348"/>
      <c r="BD22" s="348"/>
      <c r="BE22" s="348"/>
      <c r="BF22" s="348"/>
      <c r="BG22" s="369"/>
      <c r="BJ22" s="456"/>
      <c r="BK22" s="456"/>
      <c r="BL22" s="456"/>
      <c r="BM22" s="456"/>
      <c r="BN22" s="456"/>
      <c r="BO22" s="456"/>
      <c r="BP22" s="456"/>
      <c r="BQ22" s="456"/>
      <c r="BS22" s="330"/>
      <c r="BZ22" s="354"/>
      <c r="CA22" s="354"/>
      <c r="CC22" s="52"/>
      <c r="CD22" s="52"/>
      <c r="CE22" s="52"/>
      <c r="CF22" s="52"/>
      <c r="CG22" s="52"/>
      <c r="CH22" s="52"/>
      <c r="CI22" s="52"/>
      <c r="CJ22" s="414"/>
      <c r="CK22" s="52"/>
      <c r="CL22" s="52"/>
      <c r="CM22" s="52"/>
      <c r="CN22" s="52"/>
      <c r="CO22" s="52"/>
      <c r="CP22" s="414"/>
      <c r="CQ22" s="52"/>
      <c r="CR22" s="52"/>
      <c r="CS22" s="354"/>
      <c r="CT22" s="52"/>
      <c r="CU22" s="52"/>
      <c r="CV22" s="52"/>
      <c r="CW22" s="52"/>
      <c r="CX22" s="52"/>
      <c r="CY22" s="52"/>
      <c r="CZ22" s="52"/>
      <c r="DA22" s="52"/>
      <c r="DB22" s="52"/>
      <c r="DC22" s="52"/>
      <c r="DD22" s="414"/>
      <c r="DE22" s="414"/>
      <c r="DF22" s="414"/>
      <c r="DG22" s="414"/>
      <c r="DH22" s="414"/>
      <c r="DI22" s="354"/>
      <c r="DJ22" s="416"/>
      <c r="DK22" s="416"/>
      <c r="DL22" s="416"/>
      <c r="DM22" s="416"/>
      <c r="DN22" s="354"/>
      <c r="DO22" s="52"/>
      <c r="DP22" s="52"/>
      <c r="DQ22" s="52"/>
      <c r="DR22" s="52"/>
      <c r="DS22" s="52"/>
      <c r="DT22" s="414"/>
      <c r="DU22" s="414"/>
      <c r="DV22" s="414"/>
      <c r="DW22" s="414"/>
      <c r="DX22" s="414"/>
      <c r="DY22" s="354"/>
      <c r="DZ22" s="354"/>
      <c r="EA22" s="354"/>
      <c r="EB22" s="354"/>
      <c r="EC22" s="52"/>
    </row>
    <row r="23" spans="4:133" ht="15" thickBot="1">
      <c r="D23" s="370"/>
      <c r="E23" s="371"/>
      <c r="F23" s="351"/>
      <c r="G23" s="351"/>
      <c r="H23" s="351"/>
      <c r="I23" s="351"/>
      <c r="J23" s="351"/>
      <c r="K23" s="351"/>
      <c r="L23" s="351"/>
      <c r="M23" s="351"/>
      <c r="N23" s="351"/>
      <c r="O23" s="351"/>
      <c r="P23" s="351"/>
      <c r="Q23" s="351"/>
      <c r="R23" s="351"/>
      <c r="S23" s="351"/>
      <c r="T23" s="351"/>
      <c r="U23" s="351"/>
      <c r="V23" s="351"/>
      <c r="W23" s="351"/>
      <c r="X23" s="351"/>
      <c r="Y23" s="351"/>
      <c r="Z23" s="351"/>
      <c r="AA23" s="351"/>
      <c r="AB23" s="351"/>
      <c r="AC23" s="351"/>
      <c r="AD23" s="351"/>
      <c r="AE23" s="351"/>
      <c r="AF23" s="351"/>
      <c r="AG23" s="351"/>
      <c r="AH23" s="351"/>
      <c r="AI23" s="351"/>
      <c r="AJ23" s="351"/>
      <c r="AK23" s="351"/>
      <c r="AL23" s="351"/>
      <c r="AM23" s="351"/>
      <c r="AN23" s="372"/>
      <c r="AO23" s="349"/>
      <c r="AP23" s="349"/>
      <c r="AQ23" s="349"/>
      <c r="AR23" s="373"/>
      <c r="AS23" s="373"/>
      <c r="AT23" s="351"/>
      <c r="AU23" s="351"/>
      <c r="AV23" s="351"/>
      <c r="AW23" s="351"/>
      <c r="AX23" s="351"/>
      <c r="AY23" s="351"/>
      <c r="AZ23" s="351"/>
      <c r="BA23" s="351"/>
      <c r="BB23" s="351"/>
      <c r="BC23" s="348"/>
      <c r="BD23" s="351"/>
      <c r="BE23" s="351"/>
      <c r="BF23" s="351"/>
      <c r="BG23" s="374"/>
      <c r="BJ23" s="456"/>
      <c r="BK23" s="456"/>
      <c r="BL23" s="456"/>
      <c r="BM23" s="456"/>
      <c r="BN23" s="456"/>
      <c r="BO23" s="456"/>
      <c r="BP23" s="456"/>
      <c r="BQ23" s="456"/>
      <c r="BS23" s="333"/>
    </row>
    <row r="24" spans="4:133" ht="15" customHeight="1" thickBot="1">
      <c r="D24" s="1028" t="s">
        <v>2466</v>
      </c>
      <c r="E24" s="1029"/>
      <c r="F24" s="1029"/>
      <c r="G24" s="1029"/>
      <c r="H24" s="1029"/>
      <c r="I24" s="1029"/>
      <c r="J24" s="1029"/>
      <c r="K24" s="1029"/>
      <c r="L24" s="1029"/>
      <c r="M24" s="1030"/>
      <c r="N24" s="1030"/>
      <c r="O24" s="1030"/>
      <c r="P24" s="1030"/>
      <c r="Q24" s="1030"/>
      <c r="R24" s="1030"/>
      <c r="S24" s="1030"/>
      <c r="T24" s="1030"/>
      <c r="U24" s="1030"/>
      <c r="V24" s="1030"/>
      <c r="W24" s="1030"/>
      <c r="X24" s="1030"/>
      <c r="Y24" s="1030"/>
      <c r="Z24" s="1030"/>
      <c r="AA24" s="1030"/>
      <c r="AB24" s="1031" t="s">
        <v>2096</v>
      </c>
      <c r="AC24" s="1031"/>
      <c r="AD24" s="1031"/>
      <c r="AE24" s="1032"/>
      <c r="AF24" s="1033"/>
      <c r="AG24" s="1034"/>
      <c r="AH24" s="1034"/>
      <c r="AI24" s="1034"/>
      <c r="AJ24" s="1035"/>
      <c r="AK24" s="1031" t="s">
        <v>2471</v>
      </c>
      <c r="AL24" s="1031"/>
      <c r="AM24" s="1031"/>
      <c r="AN24" s="1031"/>
      <c r="AO24" s="1033"/>
      <c r="AP24" s="1034"/>
      <c r="AQ24" s="1034"/>
      <c r="AR24" s="1034"/>
      <c r="AS24" s="1035"/>
      <c r="AT24" s="1055" t="s">
        <v>2091</v>
      </c>
      <c r="AU24" s="1055"/>
      <c r="AV24" s="1055"/>
      <c r="AW24" s="1055"/>
      <c r="AX24" s="1055"/>
      <c r="AY24" s="1037"/>
      <c r="AZ24" s="530"/>
      <c r="BA24" s="530"/>
      <c r="BB24" s="530"/>
      <c r="BC24" s="530"/>
      <c r="BD24" s="530"/>
      <c r="BE24" s="530"/>
      <c r="BF24" s="530"/>
      <c r="BG24" s="531"/>
      <c r="BJ24" s="456"/>
      <c r="BK24" s="456"/>
      <c r="BL24" s="456"/>
      <c r="BM24" s="456"/>
      <c r="BN24" s="456"/>
      <c r="BO24" s="456"/>
      <c r="BP24" s="456"/>
      <c r="BQ24" s="456"/>
      <c r="BS24" s="330"/>
    </row>
    <row r="25" spans="4:133" ht="15.75" customHeight="1" thickBot="1">
      <c r="D25" s="1056" t="s">
        <v>2092</v>
      </c>
      <c r="E25" s="1057"/>
      <c r="F25" s="1057"/>
      <c r="G25" s="1057"/>
      <c r="H25" s="1057"/>
      <c r="I25" s="1057"/>
      <c r="J25" s="1057"/>
      <c r="K25" s="1057"/>
      <c r="L25" s="1057"/>
      <c r="M25" s="1058"/>
      <c r="N25" s="1058"/>
      <c r="O25" s="1058"/>
      <c r="P25" s="1058"/>
      <c r="Q25" s="1058"/>
      <c r="R25" s="1058"/>
      <c r="S25" s="1058"/>
      <c r="T25" s="1058"/>
      <c r="U25" s="1058"/>
      <c r="V25" s="1058"/>
      <c r="W25" s="1058"/>
      <c r="X25" s="1058"/>
      <c r="Y25" s="1058"/>
      <c r="Z25" s="1058"/>
      <c r="AA25" s="1058"/>
      <c r="AB25" s="1059" t="s">
        <v>21</v>
      </c>
      <c r="AC25" s="1059"/>
      <c r="AD25" s="1059" t="s">
        <v>22</v>
      </c>
      <c r="AE25" s="1060"/>
      <c r="AF25" s="81"/>
      <c r="AG25" s="351"/>
      <c r="AH25" s="1061" t="s">
        <v>23</v>
      </c>
      <c r="AI25" s="1061"/>
      <c r="AJ25" s="81"/>
      <c r="AK25" s="1062" t="s">
        <v>2093</v>
      </c>
      <c r="AL25" s="1062"/>
      <c r="AM25" s="1062"/>
      <c r="AN25" s="1062"/>
      <c r="AO25" s="1062"/>
      <c r="AP25" s="1065"/>
      <c r="AQ25" s="1065"/>
      <c r="AR25" s="1065"/>
      <c r="AS25" s="1065"/>
      <c r="AT25" s="1065"/>
      <c r="AU25" s="1062" t="s">
        <v>56</v>
      </c>
      <c r="AV25" s="1062"/>
      <c r="AW25" s="1062"/>
      <c r="AX25" s="1062"/>
      <c r="AY25" s="1062"/>
      <c r="AZ25" s="1065"/>
      <c r="BA25" s="1065"/>
      <c r="BB25" s="1065"/>
      <c r="BC25" s="1065"/>
      <c r="BD25" s="1065"/>
      <c r="BE25" s="1065"/>
      <c r="BF25" s="1065"/>
      <c r="BG25" s="1066"/>
      <c r="BS25" s="333"/>
    </row>
    <row r="26" spans="4:133" ht="15" thickBot="1">
      <c r="D26" s="1063" t="s">
        <v>2098</v>
      </c>
      <c r="E26" s="1064"/>
      <c r="F26" s="1064"/>
      <c r="G26" s="1064"/>
      <c r="H26" s="1064"/>
      <c r="I26" s="1064"/>
      <c r="J26" s="1064"/>
      <c r="K26" s="1064"/>
      <c r="L26" s="1064"/>
      <c r="M26" s="1064"/>
      <c r="N26" s="1064"/>
      <c r="O26" s="1064"/>
      <c r="P26" s="1064"/>
      <c r="Q26" s="1064"/>
      <c r="R26" s="1064"/>
      <c r="S26" s="1064"/>
      <c r="T26" s="1064"/>
      <c r="U26" s="1064"/>
      <c r="V26" s="1064"/>
      <c r="W26" s="1064"/>
      <c r="X26" s="1064"/>
      <c r="Y26" s="390" t="s">
        <v>2469</v>
      </c>
      <c r="Z26" s="391"/>
      <c r="AA26" s="391"/>
      <c r="AB26" s="391"/>
      <c r="AC26" s="391"/>
      <c r="AD26" s="391"/>
      <c r="AE26" s="391"/>
      <c r="AF26" s="391"/>
      <c r="AG26" s="391"/>
      <c r="AH26" s="391"/>
      <c r="AI26" s="391"/>
      <c r="AJ26" s="391"/>
      <c r="AK26" s="391"/>
      <c r="AL26" s="391"/>
      <c r="AM26" s="391"/>
      <c r="AN26" s="391"/>
      <c r="AO26" s="391"/>
      <c r="AP26" s="391"/>
      <c r="AQ26" s="391"/>
      <c r="AR26" s="391"/>
      <c r="AS26" s="391"/>
      <c r="AT26" s="391"/>
      <c r="AU26" s="391"/>
      <c r="AV26" s="391"/>
      <c r="AW26" s="391"/>
      <c r="AX26" s="391"/>
      <c r="AY26" s="391"/>
      <c r="AZ26" s="391"/>
      <c r="BA26" s="391"/>
      <c r="BB26" s="391"/>
      <c r="BC26" s="391"/>
      <c r="BD26" s="391"/>
      <c r="BE26" s="391"/>
      <c r="BF26" s="391"/>
      <c r="BG26" s="392"/>
      <c r="BZ26" s="354"/>
      <c r="CA26" s="354"/>
      <c r="CB26" s="354"/>
      <c r="CC26" s="354"/>
      <c r="CD26" s="354"/>
      <c r="CE26" s="354"/>
      <c r="CF26" s="354"/>
      <c r="CG26" s="354"/>
      <c r="CH26" s="354"/>
      <c r="CI26" s="354"/>
      <c r="CJ26" s="354"/>
      <c r="CK26" s="354"/>
      <c r="CL26" s="354"/>
      <c r="CM26" s="354"/>
      <c r="CN26" s="354"/>
      <c r="CO26" s="354"/>
      <c r="CP26" s="354"/>
      <c r="CQ26" s="354"/>
      <c r="CR26" s="354"/>
      <c r="CS26" s="354"/>
      <c r="CT26" s="354"/>
      <c r="CU26" s="354"/>
      <c r="CV26" s="354"/>
      <c r="CW26" s="354"/>
      <c r="CX26" s="354"/>
      <c r="CY26" s="354"/>
      <c r="CZ26" s="354"/>
      <c r="DA26" s="354"/>
      <c r="DB26" s="354"/>
      <c r="DC26" s="354"/>
      <c r="DD26" s="354"/>
      <c r="DE26" s="354"/>
      <c r="DF26" s="354"/>
      <c r="DG26" s="354"/>
      <c r="DH26" s="354"/>
      <c r="DI26" s="354"/>
      <c r="DJ26" s="354"/>
      <c r="DK26" s="354"/>
      <c r="DL26" s="354"/>
      <c r="DM26" s="354"/>
      <c r="DN26" s="354"/>
      <c r="DO26" s="354"/>
      <c r="DP26" s="354"/>
      <c r="DQ26" s="354"/>
      <c r="DR26" s="354"/>
      <c r="DS26" s="354"/>
      <c r="DT26" s="354"/>
      <c r="DU26" s="354"/>
      <c r="DV26" s="354"/>
      <c r="DW26" s="354"/>
      <c r="DX26" s="354"/>
      <c r="DY26" s="354"/>
      <c r="DZ26" s="354"/>
      <c r="EA26" s="354"/>
      <c r="EB26" s="354"/>
      <c r="EC26" s="354"/>
    </row>
    <row r="27" spans="4:133" ht="15" thickBot="1">
      <c r="D27" s="1052" t="s">
        <v>2467</v>
      </c>
      <c r="E27" s="1053"/>
      <c r="F27" s="1053"/>
      <c r="G27" s="1053"/>
      <c r="H27" s="1053"/>
      <c r="I27" s="1053"/>
      <c r="J27" s="1053"/>
      <c r="K27" s="1054"/>
      <c r="L27" s="1052" t="s">
        <v>2468</v>
      </c>
      <c r="M27" s="1053"/>
      <c r="N27" s="1053"/>
      <c r="O27" s="1053"/>
      <c r="P27" s="1053"/>
      <c r="Q27" s="1053"/>
      <c r="R27" s="1053"/>
      <c r="S27" s="1054"/>
      <c r="T27" s="363"/>
      <c r="U27" s="363"/>
      <c r="V27" s="363"/>
      <c r="W27" s="363"/>
      <c r="X27" s="363"/>
      <c r="Y27" s="394"/>
      <c r="Z27" s="363"/>
      <c r="AA27" s="363"/>
      <c r="AB27" s="363"/>
      <c r="AC27" s="363"/>
      <c r="AD27" s="363"/>
      <c r="AE27" s="363"/>
      <c r="AF27" s="363"/>
      <c r="AG27" s="363"/>
      <c r="AH27" s="363"/>
      <c r="AI27" s="363"/>
      <c r="AJ27" s="363"/>
      <c r="AK27" s="363"/>
      <c r="AL27" s="363"/>
      <c r="AM27" s="363"/>
      <c r="AN27" s="363"/>
      <c r="AO27" s="363"/>
      <c r="AP27" s="363"/>
      <c r="AQ27" s="363"/>
      <c r="AR27" s="363"/>
      <c r="AS27" s="363"/>
      <c r="AT27" s="363"/>
      <c r="AU27" s="363"/>
      <c r="AV27" s="363"/>
      <c r="AW27" s="363"/>
      <c r="AX27" s="363"/>
      <c r="AY27" s="363"/>
      <c r="AZ27" s="363"/>
      <c r="BA27" s="363"/>
      <c r="BB27" s="363"/>
      <c r="BC27" s="363"/>
      <c r="BD27" s="363"/>
      <c r="BE27" s="363"/>
      <c r="BF27" s="363"/>
      <c r="BG27" s="367"/>
      <c r="BZ27" s="354"/>
      <c r="CA27" s="52"/>
      <c r="CB27" s="52"/>
      <c r="CC27" s="52"/>
      <c r="CD27" s="52"/>
      <c r="CE27" s="52"/>
      <c r="CF27" s="52"/>
      <c r="CG27" s="52"/>
      <c r="CH27" s="52"/>
      <c r="CI27" s="52"/>
      <c r="CJ27" s="52"/>
      <c r="CK27" s="52"/>
      <c r="CL27" s="52"/>
      <c r="CM27" s="52"/>
      <c r="CN27" s="52"/>
      <c r="CO27" s="52"/>
      <c r="CP27" s="52"/>
      <c r="CQ27" s="52"/>
      <c r="CR27" s="52"/>
      <c r="CS27" s="52"/>
      <c r="CT27" s="52"/>
      <c r="CU27" s="52"/>
      <c r="CV27" s="52"/>
      <c r="CW27" s="52"/>
      <c r="CX27" s="52"/>
      <c r="CY27" s="52"/>
      <c r="CZ27" s="52"/>
      <c r="DA27" s="52"/>
      <c r="DB27" s="52"/>
      <c r="DC27" s="52"/>
      <c r="DD27" s="52"/>
      <c r="DE27" s="52"/>
      <c r="DF27" s="52"/>
      <c r="DG27" s="52"/>
      <c r="DH27" s="52"/>
      <c r="DI27" s="52"/>
      <c r="DJ27" s="52"/>
      <c r="DK27" s="417"/>
      <c r="DL27" s="52"/>
      <c r="DM27" s="52"/>
      <c r="DN27" s="52"/>
      <c r="DO27" s="354"/>
      <c r="DP27" s="354"/>
      <c r="DQ27" s="354"/>
      <c r="DR27" s="417"/>
      <c r="DS27" s="415"/>
      <c r="DT27" s="415"/>
      <c r="DU27" s="415"/>
      <c r="DV27" s="415"/>
      <c r="DW27" s="415"/>
      <c r="DX27" s="415"/>
      <c r="DY27" s="415"/>
      <c r="DZ27" s="415"/>
      <c r="EA27" s="415"/>
      <c r="EB27" s="415"/>
      <c r="EC27" s="52"/>
    </row>
    <row r="28" spans="4:133" ht="15" thickBot="1">
      <c r="D28" s="407" t="s">
        <v>3</v>
      </c>
      <c r="E28" s="402" t="s">
        <v>3</v>
      </c>
      <c r="F28" s="402" t="s">
        <v>4</v>
      </c>
      <c r="G28" s="402" t="s">
        <v>4</v>
      </c>
      <c r="H28" s="402" t="s">
        <v>2097</v>
      </c>
      <c r="I28" s="402" t="s">
        <v>2097</v>
      </c>
      <c r="J28" s="402" t="s">
        <v>2097</v>
      </c>
      <c r="K28" s="403" t="s">
        <v>2097</v>
      </c>
      <c r="L28" s="407" t="s">
        <v>3</v>
      </c>
      <c r="M28" s="402" t="s">
        <v>3</v>
      </c>
      <c r="N28" s="402" t="s">
        <v>4</v>
      </c>
      <c r="O28" s="402" t="s">
        <v>4</v>
      </c>
      <c r="P28" s="402" t="s">
        <v>2097</v>
      </c>
      <c r="Q28" s="402" t="s">
        <v>2097</v>
      </c>
      <c r="R28" s="402" t="s">
        <v>2097</v>
      </c>
      <c r="S28" s="403" t="s">
        <v>2097</v>
      </c>
      <c r="T28" s="383"/>
      <c r="U28" s="69"/>
      <c r="V28" s="69"/>
      <c r="W28" s="69"/>
      <c r="X28" s="69"/>
      <c r="Y28" s="383"/>
      <c r="Z28" s="69"/>
      <c r="AA28" s="69" t="s">
        <v>2099</v>
      </c>
      <c r="AB28" s="69"/>
      <c r="AC28" s="69"/>
      <c r="AD28" s="69"/>
      <c r="AE28" s="69"/>
      <c r="AF28" s="81"/>
      <c r="AG28" s="69"/>
      <c r="AH28" s="69"/>
      <c r="AI28" s="69"/>
      <c r="AJ28" s="69" t="s">
        <v>2100</v>
      </c>
      <c r="AK28" s="69"/>
      <c r="AL28" s="69"/>
      <c r="AM28" s="81"/>
      <c r="AN28" s="69"/>
      <c r="AO28" s="69"/>
      <c r="AP28" s="69"/>
      <c r="AQ28" s="69"/>
      <c r="AR28" s="69" t="s">
        <v>2101</v>
      </c>
      <c r="AS28" s="69"/>
      <c r="AT28" s="69"/>
      <c r="AU28" s="81"/>
      <c r="AV28" s="69"/>
      <c r="AW28" s="69"/>
      <c r="AX28" s="69"/>
      <c r="AY28" s="69"/>
      <c r="AZ28" s="69"/>
      <c r="BA28" s="69"/>
      <c r="BB28" s="69"/>
      <c r="BC28" s="69"/>
      <c r="BD28" s="69"/>
      <c r="BE28" s="69"/>
      <c r="BF28" s="69"/>
      <c r="BG28" s="369"/>
      <c r="BZ28" s="52"/>
      <c r="CA28" s="52"/>
      <c r="CB28" s="52"/>
      <c r="CC28" s="52"/>
      <c r="CD28" s="52"/>
      <c r="CE28" s="1121"/>
      <c r="CF28" s="1121"/>
      <c r="CG28" s="1121"/>
      <c r="CH28" s="1121"/>
      <c r="CI28" s="1121"/>
      <c r="CJ28" s="1121"/>
      <c r="CK28" s="1121"/>
      <c r="CL28" s="1121"/>
      <c r="CM28" s="1121"/>
      <c r="CN28" s="1121"/>
      <c r="CO28" s="1121"/>
      <c r="CP28" s="1121"/>
      <c r="CQ28" s="1121"/>
      <c r="CR28" s="1121"/>
      <c r="CS28" s="1121"/>
      <c r="CT28" s="1121"/>
      <c r="CU28" s="52"/>
      <c r="CV28" s="52"/>
      <c r="CW28" s="52"/>
      <c r="CX28" s="52"/>
      <c r="CY28" s="52"/>
      <c r="CZ28" s="52"/>
      <c r="DA28" s="52"/>
      <c r="DB28" s="52"/>
      <c r="DC28" s="52"/>
      <c r="DD28" s="52"/>
      <c r="DE28" s="52"/>
      <c r="DF28" s="52"/>
      <c r="DG28" s="52"/>
      <c r="DH28" s="52"/>
      <c r="DI28" s="52"/>
      <c r="DJ28" s="414"/>
      <c r="DK28" s="52"/>
      <c r="DL28" s="52"/>
      <c r="DM28" s="52"/>
      <c r="DN28" s="52"/>
      <c r="DO28" s="52"/>
      <c r="DP28" s="52"/>
      <c r="DQ28" s="414"/>
      <c r="DR28" s="52"/>
      <c r="DS28" s="52"/>
      <c r="DT28" s="52"/>
      <c r="DU28" s="52"/>
      <c r="DV28" s="52"/>
      <c r="DW28" s="52"/>
      <c r="DX28" s="52"/>
      <c r="DY28" s="414"/>
      <c r="DZ28" s="52"/>
      <c r="EA28" s="52"/>
      <c r="EB28" s="52"/>
      <c r="EC28" s="52"/>
    </row>
    <row r="29" spans="4:133" ht="15" thickBot="1">
      <c r="D29" s="393"/>
      <c r="E29" s="351"/>
      <c r="F29" s="351"/>
      <c r="G29" s="351"/>
      <c r="H29" s="351"/>
      <c r="I29" s="351"/>
      <c r="J29" s="351"/>
      <c r="K29" s="351"/>
      <c r="L29" s="351"/>
      <c r="M29" s="351"/>
      <c r="N29" s="351"/>
      <c r="O29" s="351"/>
      <c r="P29" s="351"/>
      <c r="Q29" s="351"/>
      <c r="R29" s="351"/>
      <c r="S29" s="351"/>
      <c r="T29" s="351"/>
      <c r="U29" s="351"/>
      <c r="V29" s="351"/>
      <c r="W29" s="351"/>
      <c r="X29" s="351"/>
      <c r="Y29" s="393"/>
      <c r="Z29" s="351"/>
      <c r="AA29" s="351"/>
      <c r="AB29" s="351"/>
      <c r="AC29" s="351"/>
      <c r="AD29" s="351"/>
      <c r="AE29" s="351"/>
      <c r="AF29" s="351"/>
      <c r="AG29" s="351"/>
      <c r="AH29" s="351"/>
      <c r="AI29" s="351"/>
      <c r="AJ29" s="351"/>
      <c r="AK29" s="351"/>
      <c r="AL29" s="351"/>
      <c r="AM29" s="351"/>
      <c r="AN29" s="351"/>
      <c r="AO29" s="351"/>
      <c r="AP29" s="351"/>
      <c r="AQ29" s="351"/>
      <c r="AR29" s="351"/>
      <c r="AS29" s="351"/>
      <c r="AT29" s="351"/>
      <c r="AU29" s="351"/>
      <c r="AV29" s="351"/>
      <c r="AW29" s="351"/>
      <c r="AX29" s="351"/>
      <c r="AY29" s="351"/>
      <c r="AZ29" s="351"/>
      <c r="BA29" s="351"/>
      <c r="BB29" s="351"/>
      <c r="BC29" s="351"/>
      <c r="BD29" s="351"/>
      <c r="BE29" s="351"/>
      <c r="BF29" s="351"/>
      <c r="BG29" s="374"/>
      <c r="BZ29" s="52"/>
      <c r="CA29" s="52"/>
      <c r="CB29" s="52"/>
      <c r="CC29" s="52"/>
      <c r="CD29" s="52"/>
      <c r="CE29" s="417"/>
      <c r="CF29" s="417"/>
      <c r="CG29" s="417"/>
      <c r="CH29" s="417"/>
      <c r="CI29" s="417"/>
      <c r="CJ29" s="417"/>
      <c r="CK29" s="417"/>
      <c r="CL29" s="417"/>
      <c r="CM29" s="417"/>
      <c r="CN29" s="417"/>
      <c r="CO29" s="417"/>
      <c r="CP29" s="417"/>
      <c r="CQ29" s="417"/>
      <c r="CR29" s="417"/>
      <c r="CS29" s="417"/>
      <c r="CT29" s="417"/>
      <c r="CU29" s="52"/>
      <c r="CV29" s="52"/>
      <c r="CW29" s="52"/>
      <c r="CX29" s="52"/>
      <c r="CY29" s="52"/>
      <c r="CZ29" s="52"/>
      <c r="DA29" s="52"/>
      <c r="DB29" s="52"/>
      <c r="DC29" s="52"/>
      <c r="DD29" s="52"/>
      <c r="DE29" s="52"/>
      <c r="DF29" s="52"/>
      <c r="DG29" s="52"/>
      <c r="DH29" s="52"/>
      <c r="DI29" s="52"/>
      <c r="DJ29" s="414"/>
      <c r="DK29" s="52"/>
      <c r="DL29" s="52"/>
      <c r="DM29" s="52"/>
      <c r="DN29" s="52"/>
      <c r="DO29" s="52"/>
      <c r="DP29" s="52"/>
      <c r="DQ29" s="414"/>
      <c r="DR29" s="52"/>
      <c r="DS29" s="52"/>
      <c r="DT29" s="52"/>
      <c r="DU29" s="52"/>
      <c r="DV29" s="52"/>
      <c r="DW29" s="52"/>
      <c r="DX29" s="52"/>
      <c r="DY29" s="414"/>
      <c r="DZ29" s="52"/>
      <c r="EA29" s="52"/>
      <c r="EB29" s="52"/>
      <c r="EC29" s="52"/>
    </row>
    <row r="30" spans="4:133">
      <c r="D30" s="1097" t="s">
        <v>2112</v>
      </c>
      <c r="E30" s="1098"/>
      <c r="F30" s="1098"/>
      <c r="G30" s="1098"/>
      <c r="H30" s="1099"/>
      <c r="I30" s="1096" t="s">
        <v>2102</v>
      </c>
      <c r="J30" s="1096"/>
      <c r="K30" s="1096"/>
      <c r="L30" s="1129" t="s">
        <v>2111</v>
      </c>
      <c r="M30" s="1129"/>
      <c r="N30" s="1129"/>
      <c r="O30" s="1129"/>
      <c r="P30" s="1129"/>
      <c r="Q30" s="1129"/>
      <c r="R30" s="1129"/>
      <c r="S30" s="1129"/>
      <c r="T30" s="1129"/>
      <c r="U30" s="1129"/>
      <c r="V30" s="1129"/>
      <c r="W30" s="1129"/>
      <c r="X30" s="1129"/>
      <c r="Y30" s="1129"/>
      <c r="Z30" s="1129"/>
      <c r="AA30" s="1129"/>
      <c r="AB30" s="1129"/>
      <c r="AC30" s="1129"/>
      <c r="AD30" s="1129"/>
      <c r="AE30" s="1129"/>
      <c r="AF30" s="1129"/>
      <c r="AG30" s="1129"/>
      <c r="AH30" s="1129"/>
      <c r="AI30" s="1129"/>
      <c r="AJ30" s="1129"/>
      <c r="AK30" s="1129"/>
      <c r="AL30" s="1129"/>
      <c r="AM30" s="1129"/>
      <c r="AN30" s="1129"/>
      <c r="AO30" s="1129"/>
      <c r="AP30" s="1129"/>
      <c r="AQ30" s="1129"/>
      <c r="AR30" s="1129"/>
      <c r="AS30" s="1129"/>
      <c r="AT30" s="1129"/>
      <c r="AU30" s="1129"/>
      <c r="AV30" s="1129"/>
      <c r="AW30" s="1129"/>
      <c r="AX30" s="1129"/>
      <c r="AY30" s="1129"/>
      <c r="AZ30" s="1129"/>
      <c r="BA30" s="1129"/>
      <c r="BB30" s="1129"/>
      <c r="BC30" s="1129"/>
      <c r="BD30" s="1129"/>
      <c r="BE30" s="1129"/>
      <c r="BF30" s="1129"/>
      <c r="BG30" s="1130"/>
    </row>
    <row r="31" spans="4:133">
      <c r="D31" s="1100"/>
      <c r="E31" s="1101"/>
      <c r="F31" s="1101"/>
      <c r="G31" s="1101"/>
      <c r="H31" s="1102"/>
      <c r="I31" s="1096" t="s">
        <v>2103</v>
      </c>
      <c r="J31" s="1096"/>
      <c r="K31" s="1096"/>
      <c r="L31" s="1092">
        <v>1</v>
      </c>
      <c r="M31" s="1092"/>
      <c r="N31" s="1092">
        <v>2</v>
      </c>
      <c r="O31" s="1092"/>
      <c r="P31" s="1092">
        <v>3</v>
      </c>
      <c r="Q31" s="1092"/>
      <c r="R31" s="1092">
        <v>4</v>
      </c>
      <c r="S31" s="1092"/>
      <c r="T31" s="1092">
        <v>5</v>
      </c>
      <c r="U31" s="1092"/>
      <c r="V31" s="1092">
        <v>6</v>
      </c>
      <c r="W31" s="1092"/>
      <c r="X31" s="1092">
        <v>7</v>
      </c>
      <c r="Y31" s="1092"/>
      <c r="Z31" s="1092">
        <v>8</v>
      </c>
      <c r="AA31" s="1092"/>
      <c r="AB31" s="1092">
        <v>9</v>
      </c>
      <c r="AC31" s="1092"/>
      <c r="AD31" s="1092">
        <v>10</v>
      </c>
      <c r="AE31" s="1092"/>
      <c r="AF31" s="1092">
        <v>11</v>
      </c>
      <c r="AG31" s="1092"/>
      <c r="AH31" s="1092">
        <v>12</v>
      </c>
      <c r="AI31" s="1092"/>
      <c r="AJ31" s="1092">
        <v>13</v>
      </c>
      <c r="AK31" s="1092"/>
      <c r="AL31" s="1092">
        <v>14</v>
      </c>
      <c r="AM31" s="1092"/>
      <c r="AN31" s="1092">
        <v>15</v>
      </c>
      <c r="AO31" s="1092"/>
      <c r="AP31" s="1092">
        <v>16</v>
      </c>
      <c r="AQ31" s="1092"/>
      <c r="AR31" s="1092">
        <v>17</v>
      </c>
      <c r="AS31" s="1092"/>
      <c r="AT31" s="1092">
        <v>18</v>
      </c>
      <c r="AU31" s="1092"/>
      <c r="AV31" s="1092">
        <v>19</v>
      </c>
      <c r="AW31" s="1092"/>
      <c r="AX31" s="1092">
        <v>20</v>
      </c>
      <c r="AY31" s="1092"/>
      <c r="AZ31" s="1092">
        <v>21</v>
      </c>
      <c r="BA31" s="1092"/>
      <c r="BB31" s="1092">
        <v>22</v>
      </c>
      <c r="BC31" s="1092"/>
      <c r="BD31" s="1092">
        <v>23</v>
      </c>
      <c r="BE31" s="1092"/>
      <c r="BF31" s="1092">
        <v>24</v>
      </c>
      <c r="BG31" s="1095"/>
    </row>
    <row r="32" spans="4:133">
      <c r="D32" s="1100"/>
      <c r="E32" s="1101"/>
      <c r="F32" s="1101"/>
      <c r="G32" s="1101"/>
      <c r="H32" s="1102"/>
      <c r="I32" s="1096" t="s">
        <v>2104</v>
      </c>
      <c r="J32" s="1096"/>
      <c r="K32" s="1096"/>
      <c r="L32" s="1092"/>
      <c r="M32" s="1092"/>
      <c r="N32" s="1092"/>
      <c r="O32" s="1092"/>
      <c r="P32" s="1092"/>
      <c r="Q32" s="1092"/>
      <c r="R32" s="1092"/>
      <c r="S32" s="1092"/>
      <c r="T32" s="1092"/>
      <c r="U32" s="1092"/>
      <c r="V32" s="1092"/>
      <c r="W32" s="1092"/>
      <c r="X32" s="1092"/>
      <c r="Y32" s="1092"/>
      <c r="Z32" s="1092"/>
      <c r="AA32" s="1092"/>
      <c r="AB32" s="1092"/>
      <c r="AC32" s="1092"/>
      <c r="AD32" s="1092"/>
      <c r="AE32" s="1092"/>
      <c r="AF32" s="1092"/>
      <c r="AG32" s="1092"/>
      <c r="AH32" s="1092"/>
      <c r="AI32" s="1092"/>
      <c r="AJ32" s="1092"/>
      <c r="AK32" s="1092"/>
      <c r="AL32" s="1092"/>
      <c r="AM32" s="1092"/>
      <c r="AN32" s="1092"/>
      <c r="AO32" s="1092"/>
      <c r="AP32" s="1092"/>
      <c r="AQ32" s="1092"/>
      <c r="AR32" s="1092"/>
      <c r="AS32" s="1092"/>
      <c r="AT32" s="1092"/>
      <c r="AU32" s="1092"/>
      <c r="AV32" s="1092"/>
      <c r="AW32" s="1092"/>
      <c r="AX32" s="1092"/>
      <c r="AY32" s="1092"/>
      <c r="AZ32" s="1092"/>
      <c r="BA32" s="1092"/>
      <c r="BB32" s="1092"/>
      <c r="BC32" s="1092"/>
      <c r="BD32" s="1092"/>
      <c r="BE32" s="1092"/>
      <c r="BF32" s="1092"/>
      <c r="BG32" s="1095"/>
    </row>
    <row r="33" spans="4:84">
      <c r="D33" s="1100"/>
      <c r="E33" s="1101"/>
      <c r="F33" s="1101"/>
      <c r="G33" s="1101"/>
      <c r="H33" s="1102"/>
      <c r="I33" s="1096" t="s">
        <v>2105</v>
      </c>
      <c r="J33" s="1096"/>
      <c r="K33" s="1096"/>
      <c r="L33" s="1092"/>
      <c r="M33" s="1092"/>
      <c r="N33" s="1092"/>
      <c r="O33" s="1092"/>
      <c r="P33" s="1092"/>
      <c r="Q33" s="1092"/>
      <c r="R33" s="1092"/>
      <c r="S33" s="1092"/>
      <c r="T33" s="1092"/>
      <c r="U33" s="1092"/>
      <c r="V33" s="1092"/>
      <c r="W33" s="1092"/>
      <c r="X33" s="1092"/>
      <c r="Y33" s="1092"/>
      <c r="Z33" s="1092"/>
      <c r="AA33" s="1092"/>
      <c r="AB33" s="1092"/>
      <c r="AC33" s="1092"/>
      <c r="AD33" s="1092"/>
      <c r="AE33" s="1092"/>
      <c r="AF33" s="1092"/>
      <c r="AG33" s="1092"/>
      <c r="AH33" s="1092"/>
      <c r="AI33" s="1092"/>
      <c r="AJ33" s="1092"/>
      <c r="AK33" s="1092"/>
      <c r="AL33" s="1092"/>
      <c r="AM33" s="1092"/>
      <c r="AN33" s="1092"/>
      <c r="AO33" s="1092"/>
      <c r="AP33" s="1092"/>
      <c r="AQ33" s="1092"/>
      <c r="AR33" s="1092"/>
      <c r="AS33" s="1092"/>
      <c r="AT33" s="1092"/>
      <c r="AU33" s="1092"/>
      <c r="AV33" s="1092"/>
      <c r="AW33" s="1092"/>
      <c r="AX33" s="1092"/>
      <c r="AY33" s="1092"/>
      <c r="AZ33" s="1092"/>
      <c r="BA33" s="1092"/>
      <c r="BB33" s="1092"/>
      <c r="BC33" s="1092"/>
      <c r="BD33" s="1092"/>
      <c r="BE33" s="1092"/>
      <c r="BF33" s="1092"/>
      <c r="BG33" s="1095"/>
    </row>
    <row r="34" spans="4:84">
      <c r="D34" s="1100"/>
      <c r="E34" s="1101"/>
      <c r="F34" s="1101"/>
      <c r="G34" s="1101"/>
      <c r="H34" s="1102"/>
      <c r="I34" s="1096" t="s">
        <v>2106</v>
      </c>
      <c r="J34" s="1096"/>
      <c r="K34" s="1096"/>
      <c r="L34" s="1092"/>
      <c r="M34" s="1092"/>
      <c r="N34" s="1092"/>
      <c r="O34" s="1092"/>
      <c r="P34" s="1092"/>
      <c r="Q34" s="1092"/>
      <c r="R34" s="1092"/>
      <c r="S34" s="1092"/>
      <c r="T34" s="1092"/>
      <c r="U34" s="1092"/>
      <c r="V34" s="1092"/>
      <c r="W34" s="1092"/>
      <c r="X34" s="1092"/>
      <c r="Y34" s="1092"/>
      <c r="Z34" s="1092"/>
      <c r="AA34" s="1092"/>
      <c r="AB34" s="1092"/>
      <c r="AC34" s="1092"/>
      <c r="AD34" s="1092"/>
      <c r="AE34" s="1092"/>
      <c r="AF34" s="1092"/>
      <c r="AG34" s="1092"/>
      <c r="AH34" s="1092"/>
      <c r="AI34" s="1092"/>
      <c r="AJ34" s="1092"/>
      <c r="AK34" s="1092"/>
      <c r="AL34" s="1092"/>
      <c r="AM34" s="1092"/>
      <c r="AN34" s="1092"/>
      <c r="AO34" s="1092"/>
      <c r="AP34" s="1092"/>
      <c r="AQ34" s="1092"/>
      <c r="AR34" s="1092"/>
      <c r="AS34" s="1092"/>
      <c r="AT34" s="1092"/>
      <c r="AU34" s="1092"/>
      <c r="AV34" s="1092"/>
      <c r="AW34" s="1092"/>
      <c r="AX34" s="1092"/>
      <c r="AY34" s="1092"/>
      <c r="AZ34" s="1092"/>
      <c r="BA34" s="1092"/>
      <c r="BB34" s="1092"/>
      <c r="BC34" s="1092"/>
      <c r="BD34" s="1092"/>
      <c r="BE34" s="1092"/>
      <c r="BF34" s="1092"/>
      <c r="BG34" s="1095"/>
    </row>
    <row r="35" spans="4:84">
      <c r="D35" s="1100"/>
      <c r="E35" s="1101"/>
      <c r="F35" s="1101"/>
      <c r="G35" s="1101"/>
      <c r="H35" s="1102"/>
      <c r="I35" s="1096" t="s">
        <v>2107</v>
      </c>
      <c r="J35" s="1096"/>
      <c r="K35" s="1096"/>
      <c r="L35" s="1092"/>
      <c r="M35" s="1092"/>
      <c r="N35" s="1092"/>
      <c r="O35" s="1092"/>
      <c r="P35" s="1092"/>
      <c r="Q35" s="1092"/>
      <c r="R35" s="1092"/>
      <c r="S35" s="1092"/>
      <c r="T35" s="1092"/>
      <c r="U35" s="1092"/>
      <c r="V35" s="1092"/>
      <c r="W35" s="1092"/>
      <c r="X35" s="1092"/>
      <c r="Y35" s="1092"/>
      <c r="Z35" s="1092"/>
      <c r="AA35" s="1092"/>
      <c r="AB35" s="1092"/>
      <c r="AC35" s="1092"/>
      <c r="AD35" s="1092"/>
      <c r="AE35" s="1092"/>
      <c r="AF35" s="1092"/>
      <c r="AG35" s="1092"/>
      <c r="AH35" s="1092"/>
      <c r="AI35" s="1092"/>
      <c r="AJ35" s="1092"/>
      <c r="AK35" s="1092"/>
      <c r="AL35" s="1092"/>
      <c r="AM35" s="1092"/>
      <c r="AN35" s="1092"/>
      <c r="AO35" s="1092"/>
      <c r="AP35" s="1092"/>
      <c r="AQ35" s="1092"/>
      <c r="AR35" s="1092"/>
      <c r="AS35" s="1092"/>
      <c r="AT35" s="1092"/>
      <c r="AU35" s="1092"/>
      <c r="AV35" s="1092"/>
      <c r="AW35" s="1092"/>
      <c r="AX35" s="1092"/>
      <c r="AY35" s="1092"/>
      <c r="AZ35" s="1092"/>
      <c r="BA35" s="1092"/>
      <c r="BB35" s="1092"/>
      <c r="BC35" s="1092"/>
      <c r="BD35" s="1092"/>
      <c r="BE35" s="1092"/>
      <c r="BF35" s="1092"/>
      <c r="BG35" s="1095"/>
    </row>
    <row r="36" spans="4:84">
      <c r="D36" s="1100"/>
      <c r="E36" s="1101"/>
      <c r="F36" s="1101"/>
      <c r="G36" s="1101"/>
      <c r="H36" s="1102"/>
      <c r="I36" s="1096" t="s">
        <v>2108</v>
      </c>
      <c r="J36" s="1096"/>
      <c r="K36" s="1096"/>
      <c r="L36" s="1092"/>
      <c r="M36" s="1092"/>
      <c r="N36" s="1092"/>
      <c r="O36" s="1092"/>
      <c r="P36" s="1092"/>
      <c r="Q36" s="1092"/>
      <c r="R36" s="1092"/>
      <c r="S36" s="1092"/>
      <c r="T36" s="1092"/>
      <c r="U36" s="1092"/>
      <c r="V36" s="1092"/>
      <c r="W36" s="1092"/>
      <c r="X36" s="1092"/>
      <c r="Y36" s="1092"/>
      <c r="Z36" s="1092"/>
      <c r="AA36" s="1092"/>
      <c r="AB36" s="1092"/>
      <c r="AC36" s="1092"/>
      <c r="AD36" s="1092"/>
      <c r="AE36" s="1092"/>
      <c r="AF36" s="1092"/>
      <c r="AG36" s="1092"/>
      <c r="AH36" s="1092"/>
      <c r="AI36" s="1092"/>
      <c r="AJ36" s="1092"/>
      <c r="AK36" s="1092"/>
      <c r="AL36" s="1092"/>
      <c r="AM36" s="1092"/>
      <c r="AN36" s="1092"/>
      <c r="AO36" s="1092"/>
      <c r="AP36" s="1092"/>
      <c r="AQ36" s="1092"/>
      <c r="AR36" s="1092"/>
      <c r="AS36" s="1092"/>
      <c r="AT36" s="1092"/>
      <c r="AU36" s="1092"/>
      <c r="AV36" s="1092"/>
      <c r="AW36" s="1092"/>
      <c r="AX36" s="1092"/>
      <c r="AY36" s="1092"/>
      <c r="AZ36" s="1092"/>
      <c r="BA36" s="1092"/>
      <c r="BB36" s="1092"/>
      <c r="BC36" s="1092"/>
      <c r="BD36" s="1092"/>
      <c r="BE36" s="1092"/>
      <c r="BF36" s="1092"/>
      <c r="BG36" s="1095"/>
    </row>
    <row r="37" spans="4:84">
      <c r="D37" s="1100"/>
      <c r="E37" s="1101"/>
      <c r="F37" s="1101"/>
      <c r="G37" s="1101"/>
      <c r="H37" s="1102"/>
      <c r="I37" s="1096" t="s">
        <v>2109</v>
      </c>
      <c r="J37" s="1096"/>
      <c r="K37" s="1096"/>
      <c r="L37" s="1092"/>
      <c r="M37" s="1092"/>
      <c r="N37" s="1092"/>
      <c r="O37" s="1092"/>
      <c r="P37" s="1092"/>
      <c r="Q37" s="1092"/>
      <c r="R37" s="1092"/>
      <c r="S37" s="1092"/>
      <c r="T37" s="1092"/>
      <c r="U37" s="1092"/>
      <c r="V37" s="1092"/>
      <c r="W37" s="1092"/>
      <c r="X37" s="1092"/>
      <c r="Y37" s="1092"/>
      <c r="Z37" s="1092"/>
      <c r="AA37" s="1092"/>
      <c r="AB37" s="1092"/>
      <c r="AC37" s="1092"/>
      <c r="AD37" s="1092"/>
      <c r="AE37" s="1092"/>
      <c r="AF37" s="1092"/>
      <c r="AG37" s="1092"/>
      <c r="AH37" s="1092"/>
      <c r="AI37" s="1092"/>
      <c r="AJ37" s="1092"/>
      <c r="AK37" s="1092"/>
      <c r="AL37" s="1092"/>
      <c r="AM37" s="1092"/>
      <c r="AN37" s="1092"/>
      <c r="AO37" s="1092"/>
      <c r="AP37" s="1092"/>
      <c r="AQ37" s="1092"/>
      <c r="AR37" s="1092"/>
      <c r="AS37" s="1092"/>
      <c r="AT37" s="1092"/>
      <c r="AU37" s="1092"/>
      <c r="AV37" s="1092"/>
      <c r="AW37" s="1092"/>
      <c r="AX37" s="1092"/>
      <c r="AY37" s="1092"/>
      <c r="AZ37" s="1092"/>
      <c r="BA37" s="1092"/>
      <c r="BB37" s="1092"/>
      <c r="BC37" s="1092"/>
      <c r="BD37" s="1092"/>
      <c r="BE37" s="1092"/>
      <c r="BF37" s="1092"/>
      <c r="BG37" s="1095"/>
    </row>
    <row r="38" spans="4:84" ht="15" thickBot="1">
      <c r="D38" s="1103"/>
      <c r="E38" s="1104"/>
      <c r="F38" s="1104"/>
      <c r="G38" s="1104"/>
      <c r="H38" s="1105"/>
      <c r="I38" s="1093" t="s">
        <v>2110</v>
      </c>
      <c r="J38" s="1093"/>
      <c r="K38" s="1093"/>
      <c r="L38" s="1094"/>
      <c r="M38" s="1094"/>
      <c r="N38" s="1094"/>
      <c r="O38" s="1094"/>
      <c r="P38" s="1094"/>
      <c r="Q38" s="1094"/>
      <c r="R38" s="1094"/>
      <c r="S38" s="1094"/>
      <c r="T38" s="1094"/>
      <c r="U38" s="1094"/>
      <c r="V38" s="1094"/>
      <c r="W38" s="1094"/>
      <c r="X38" s="1094"/>
      <c r="Y38" s="1094"/>
      <c r="Z38" s="1094"/>
      <c r="AA38" s="1094"/>
      <c r="AB38" s="1094"/>
      <c r="AC38" s="1094"/>
      <c r="AD38" s="1094"/>
      <c r="AE38" s="1094"/>
      <c r="AF38" s="1094"/>
      <c r="AG38" s="1094"/>
      <c r="AH38" s="1094"/>
      <c r="AI38" s="1094"/>
      <c r="AJ38" s="1094"/>
      <c r="AK38" s="1094"/>
      <c r="AL38" s="1094"/>
      <c r="AM38" s="1094"/>
      <c r="AN38" s="1094"/>
      <c r="AO38" s="1094"/>
      <c r="AP38" s="1094"/>
      <c r="AQ38" s="1094"/>
      <c r="AR38" s="1094"/>
      <c r="AS38" s="1094"/>
      <c r="AT38" s="1094"/>
      <c r="AU38" s="1094"/>
      <c r="AV38" s="1094"/>
      <c r="AW38" s="1094"/>
      <c r="AX38" s="1094"/>
      <c r="AY38" s="1094"/>
      <c r="AZ38" s="1094"/>
      <c r="BA38" s="1094"/>
      <c r="BB38" s="1094"/>
      <c r="BC38" s="1094"/>
      <c r="BD38" s="1094"/>
      <c r="BE38" s="1094"/>
      <c r="BF38" s="1094"/>
      <c r="BG38" s="1120"/>
    </row>
    <row r="39" spans="4:84" ht="15" thickBot="1">
      <c r="D39" s="525" t="s">
        <v>2472</v>
      </c>
      <c r="E39" s="526"/>
      <c r="F39" s="526"/>
      <c r="G39" s="526"/>
      <c r="H39" s="526"/>
      <c r="I39" s="526"/>
      <c r="J39" s="526"/>
      <c r="K39" s="526"/>
      <c r="L39" s="526"/>
      <c r="M39" s="526"/>
      <c r="N39" s="526"/>
      <c r="O39" s="526"/>
      <c r="P39" s="526"/>
      <c r="Q39" s="526"/>
      <c r="R39" s="526"/>
      <c r="S39" s="526"/>
      <c r="T39" s="526"/>
      <c r="U39" s="526"/>
      <c r="V39" s="526"/>
      <c r="W39" s="526"/>
      <c r="X39" s="526"/>
      <c r="Y39" s="526"/>
      <c r="Z39" s="526"/>
      <c r="AA39" s="526"/>
      <c r="AB39" s="526"/>
      <c r="AC39" s="526"/>
      <c r="AD39" s="526"/>
      <c r="AE39" s="526"/>
      <c r="AF39" s="526"/>
      <c r="AG39" s="526"/>
      <c r="AH39" s="526"/>
      <c r="AI39" s="526"/>
      <c r="AJ39" s="526"/>
      <c r="AK39" s="526"/>
      <c r="AL39" s="526"/>
      <c r="AM39" s="526"/>
      <c r="AN39" s="526"/>
      <c r="AO39" s="526"/>
      <c r="AP39" s="526"/>
      <c r="AQ39" s="526"/>
      <c r="AR39" s="526"/>
      <c r="AS39" s="526"/>
      <c r="AT39" s="526"/>
      <c r="AU39" s="526"/>
      <c r="AV39" s="526"/>
      <c r="AW39" s="526"/>
      <c r="AX39" s="526"/>
      <c r="AY39" s="526"/>
      <c r="AZ39" s="526"/>
      <c r="BA39" s="526"/>
      <c r="BB39" s="526"/>
      <c r="BC39" s="526"/>
      <c r="BD39" s="526"/>
      <c r="BE39" s="526"/>
      <c r="BF39" s="526"/>
      <c r="BG39" s="527"/>
    </row>
    <row r="40" spans="4:84" ht="15" customHeight="1" thickBot="1">
      <c r="D40" s="1117" t="s">
        <v>2470</v>
      </c>
      <c r="E40" s="1118"/>
      <c r="F40" s="1118"/>
      <c r="G40" s="1118"/>
      <c r="H40" s="1118"/>
      <c r="I40" s="1118"/>
      <c r="J40" s="1118"/>
      <c r="K40" s="1118"/>
      <c r="L40" s="1118"/>
      <c r="M40" s="1118"/>
      <c r="N40" s="1118"/>
      <c r="O40" s="1118"/>
      <c r="P40" s="1118"/>
      <c r="Q40" s="1118"/>
      <c r="R40" s="1118"/>
      <c r="S40" s="1118"/>
      <c r="T40" s="1118"/>
      <c r="U40" s="1118"/>
      <c r="V40" s="1118"/>
      <c r="W40" s="1118"/>
      <c r="X40" s="1118"/>
      <c r="Y40" s="1118"/>
      <c r="Z40" s="1118"/>
      <c r="AA40" s="1118"/>
      <c r="AB40" s="1118"/>
      <c r="AC40" s="1118"/>
      <c r="AD40" s="1118"/>
      <c r="AE40" s="1118"/>
      <c r="AF40" s="1118"/>
      <c r="AG40" s="1118"/>
      <c r="AH40" s="1118"/>
      <c r="AI40" s="1118"/>
      <c r="AJ40" s="1118"/>
      <c r="AK40" s="1118"/>
      <c r="AL40" s="1118"/>
      <c r="AM40" s="1118"/>
      <c r="AN40" s="1118"/>
      <c r="AO40" s="1118"/>
      <c r="AP40" s="1118"/>
      <c r="AQ40" s="1118"/>
      <c r="AR40" s="1118"/>
      <c r="AS40" s="1118"/>
      <c r="AT40" s="1118"/>
      <c r="AU40" s="1118"/>
      <c r="AV40" s="1118"/>
      <c r="AW40" s="1118"/>
      <c r="AX40" s="1118"/>
      <c r="AY40" s="1118"/>
      <c r="AZ40" s="1118"/>
      <c r="BA40" s="1118"/>
      <c r="BB40" s="1118"/>
      <c r="BC40" s="1118"/>
      <c r="BD40" s="1118"/>
      <c r="BE40" s="1118"/>
      <c r="BF40" s="1118"/>
      <c r="BG40" s="1119"/>
      <c r="BI40" s="469"/>
      <c r="BJ40" s="469"/>
      <c r="BK40" s="469"/>
      <c r="BL40" s="469"/>
      <c r="BM40" s="469"/>
      <c r="BN40" s="469"/>
      <c r="BO40" s="469"/>
      <c r="BP40" s="469"/>
      <c r="BQ40" s="469"/>
      <c r="BR40" s="469"/>
      <c r="BS40" s="469"/>
      <c r="BT40" s="469"/>
      <c r="BU40" s="469"/>
      <c r="BV40" s="469"/>
      <c r="BW40" s="469"/>
      <c r="BX40" s="469"/>
      <c r="BY40" s="469"/>
      <c r="BZ40" s="469"/>
      <c r="CA40" s="469"/>
      <c r="CB40" s="469"/>
      <c r="CC40" s="469"/>
      <c r="CD40" s="469"/>
      <c r="CE40" s="469"/>
      <c r="CF40" s="469"/>
    </row>
    <row r="41" spans="4:84" ht="15" thickBot="1">
      <c r="D41" s="356"/>
      <c r="E41" s="357"/>
      <c r="F41" s="357"/>
      <c r="G41" s="357"/>
      <c r="H41" s="357"/>
      <c r="I41" s="357"/>
      <c r="J41" s="357"/>
      <c r="K41" s="357"/>
      <c r="L41" s="357"/>
      <c r="M41" s="357"/>
      <c r="N41" s="357"/>
      <c r="O41" s="357"/>
      <c r="P41" s="357"/>
      <c r="Q41" s="357"/>
      <c r="R41" s="357"/>
      <c r="S41" s="357"/>
      <c r="T41" s="357"/>
      <c r="U41" s="357"/>
      <c r="V41" s="357"/>
      <c r="W41" s="357"/>
      <c r="X41" s="357"/>
      <c r="Y41" s="357"/>
      <c r="Z41" s="357"/>
      <c r="AA41" s="357"/>
      <c r="AB41" s="357"/>
      <c r="AC41" s="357"/>
      <c r="AD41" s="357"/>
      <c r="AE41" s="357"/>
      <c r="AF41" s="357"/>
      <c r="AG41" s="357"/>
      <c r="AH41" s="357"/>
      <c r="AI41" s="357"/>
      <c r="AJ41" s="357"/>
      <c r="AK41" s="357"/>
      <c r="AL41" s="357"/>
      <c r="AM41" s="357"/>
      <c r="AN41" s="357"/>
      <c r="AO41" s="357"/>
      <c r="AP41" s="357"/>
      <c r="AQ41" s="357"/>
      <c r="AR41" s="357"/>
      <c r="AS41" s="357"/>
      <c r="AT41" s="357"/>
      <c r="AU41" s="357"/>
      <c r="AV41" s="357"/>
      <c r="AW41" s="357"/>
      <c r="AX41" s="357"/>
      <c r="AY41" s="357"/>
      <c r="AZ41" s="357"/>
      <c r="BA41" s="357"/>
      <c r="BB41" s="357"/>
      <c r="BC41" s="357"/>
      <c r="BD41" s="357"/>
      <c r="BE41" s="357"/>
      <c r="BF41" s="357"/>
      <c r="BG41" s="358"/>
      <c r="BI41" s="469"/>
      <c r="BJ41" s="469"/>
      <c r="BK41" s="469"/>
      <c r="BL41" s="469"/>
      <c r="BM41" s="469"/>
      <c r="BN41" s="469"/>
      <c r="BO41" s="469"/>
      <c r="BP41" s="469"/>
      <c r="BQ41" s="469"/>
      <c r="BR41" s="469"/>
      <c r="BS41" s="469"/>
      <c r="BT41" s="469"/>
      <c r="BU41" s="469"/>
      <c r="BV41" s="469"/>
      <c r="BW41" s="469"/>
      <c r="BX41" s="469"/>
      <c r="BY41" s="469"/>
      <c r="BZ41" s="469"/>
      <c r="CA41" s="469"/>
      <c r="CB41" s="469"/>
      <c r="CC41" s="469"/>
      <c r="CD41" s="469"/>
      <c r="CE41" s="469"/>
      <c r="CF41" s="469"/>
    </row>
    <row r="42" spans="4:84" ht="15" thickBot="1">
      <c r="D42" s="359"/>
      <c r="E42" s="81"/>
      <c r="F42" s="69" t="s">
        <v>2113</v>
      </c>
      <c r="G42" s="348"/>
      <c r="H42" s="69"/>
      <c r="I42" s="69"/>
      <c r="J42" s="69"/>
      <c r="K42" s="69"/>
      <c r="L42" s="69"/>
      <c r="M42" s="69"/>
      <c r="N42" s="69"/>
      <c r="O42" s="69"/>
      <c r="P42" s="69"/>
      <c r="Q42" s="69"/>
      <c r="R42" s="81"/>
      <c r="S42" s="69" t="s">
        <v>2114</v>
      </c>
      <c r="T42" s="69"/>
      <c r="U42" s="69"/>
      <c r="V42" s="69"/>
      <c r="W42" s="69"/>
      <c r="X42" s="69"/>
      <c r="Y42" s="69"/>
      <c r="Z42" s="69"/>
      <c r="AA42" s="69"/>
      <c r="AB42" s="69"/>
      <c r="AC42" s="81"/>
      <c r="AD42" s="69" t="s">
        <v>2115</v>
      </c>
      <c r="AE42" s="69"/>
      <c r="AF42" s="69"/>
      <c r="AG42" s="69"/>
      <c r="AH42" s="69"/>
      <c r="AI42" s="69"/>
      <c r="AJ42" s="69"/>
      <c r="AK42" s="69"/>
      <c r="AL42" s="69"/>
      <c r="AM42" s="69"/>
      <c r="AN42" s="69"/>
      <c r="AO42" s="69"/>
      <c r="AP42" s="69"/>
      <c r="AQ42" s="81"/>
      <c r="AR42" s="69" t="s">
        <v>2116</v>
      </c>
      <c r="AS42" s="69"/>
      <c r="AT42" s="69"/>
      <c r="AU42" s="69"/>
      <c r="AV42" s="69"/>
      <c r="AW42" s="69"/>
      <c r="AX42" s="69"/>
      <c r="AY42" s="69"/>
      <c r="AZ42" s="69"/>
      <c r="BA42" s="69"/>
      <c r="BB42" s="69"/>
      <c r="BC42" s="69"/>
      <c r="BD42" s="69"/>
      <c r="BE42" s="69"/>
      <c r="BF42" s="69"/>
      <c r="BG42" s="360"/>
      <c r="BI42" s="469"/>
      <c r="BJ42" s="469"/>
      <c r="BK42" s="469"/>
      <c r="BL42" s="469"/>
      <c r="BM42" s="469"/>
      <c r="BN42" s="469"/>
      <c r="BO42" s="469"/>
      <c r="BP42" s="469"/>
      <c r="BQ42" s="469"/>
      <c r="BR42" s="469"/>
      <c r="BS42" s="469"/>
      <c r="BT42" s="469"/>
      <c r="BU42" s="469"/>
      <c r="BV42" s="469"/>
      <c r="BW42" s="469"/>
      <c r="BX42" s="469"/>
      <c r="BY42" s="469"/>
      <c r="BZ42" s="469"/>
      <c r="CA42" s="469"/>
      <c r="CB42" s="469"/>
      <c r="CC42" s="469"/>
      <c r="CD42" s="469"/>
      <c r="CE42" s="469"/>
      <c r="CF42" s="469"/>
    </row>
    <row r="43" spans="4:84" ht="15" thickBot="1">
      <c r="D43" s="359"/>
      <c r="E43" s="69"/>
      <c r="F43" s="69"/>
      <c r="G43" s="69"/>
      <c r="H43" s="69"/>
      <c r="I43" s="69"/>
      <c r="J43" s="69"/>
      <c r="K43" s="69"/>
      <c r="L43" s="69"/>
      <c r="M43" s="69"/>
      <c r="N43" s="69"/>
      <c r="O43" s="69"/>
      <c r="P43" s="69"/>
      <c r="Q43" s="69"/>
      <c r="R43" s="69"/>
      <c r="S43" s="69"/>
      <c r="T43" s="69"/>
      <c r="U43" s="69"/>
      <c r="V43" s="69"/>
      <c r="W43" s="69"/>
      <c r="X43" s="69"/>
      <c r="Y43" s="69"/>
      <c r="Z43" s="69"/>
      <c r="AA43" s="69"/>
      <c r="AB43" s="69"/>
      <c r="AC43" s="69"/>
      <c r="AD43" s="69"/>
      <c r="AE43" s="69"/>
      <c r="AF43" s="69"/>
      <c r="AG43" s="69"/>
      <c r="AH43" s="69"/>
      <c r="AI43" s="69"/>
      <c r="AJ43" s="69"/>
      <c r="AK43" s="69"/>
      <c r="AL43" s="69"/>
      <c r="AM43" s="69"/>
      <c r="AN43" s="69"/>
      <c r="AO43" s="69"/>
      <c r="AP43" s="69"/>
      <c r="AQ43" s="69"/>
      <c r="AR43" s="69"/>
      <c r="AS43" s="69"/>
      <c r="AT43" s="69"/>
      <c r="AU43" s="69"/>
      <c r="AV43" s="69"/>
      <c r="AW43" s="69"/>
      <c r="AX43" s="69"/>
      <c r="AY43" s="69"/>
      <c r="AZ43" s="69"/>
      <c r="BA43" s="69"/>
      <c r="BB43" s="69"/>
      <c r="BC43" s="69"/>
      <c r="BD43" s="69"/>
      <c r="BE43" s="69"/>
      <c r="BF43" s="69"/>
      <c r="BG43" s="360"/>
      <c r="BI43" s="469"/>
      <c r="BJ43" s="469"/>
      <c r="BK43" s="469"/>
      <c r="BL43" s="469"/>
      <c r="BM43" s="469"/>
      <c r="BN43" s="469"/>
      <c r="BO43" s="469"/>
      <c r="BP43" s="469"/>
      <c r="BQ43" s="469"/>
      <c r="BR43" s="469"/>
      <c r="BS43" s="469"/>
      <c r="BT43" s="469"/>
      <c r="BU43" s="469"/>
      <c r="BV43" s="469"/>
      <c r="BW43" s="469"/>
      <c r="BX43" s="469"/>
      <c r="BY43" s="469"/>
      <c r="BZ43" s="469"/>
      <c r="CA43" s="469"/>
      <c r="CB43" s="469"/>
      <c r="CC43" s="469"/>
      <c r="CD43" s="469"/>
      <c r="CE43" s="469"/>
      <c r="CF43" s="469"/>
    </row>
    <row r="44" spans="4:84" ht="15" thickBot="1">
      <c r="D44" s="359"/>
      <c r="E44" s="81"/>
      <c r="F44" s="1107" t="s">
        <v>2587</v>
      </c>
      <c r="G44" s="1107"/>
      <c r="H44" s="1107"/>
      <c r="I44" s="1107"/>
      <c r="J44" s="1107"/>
      <c r="K44" s="1107"/>
      <c r="L44" s="1107"/>
      <c r="M44" s="1107"/>
      <c r="N44" s="1107"/>
      <c r="O44" s="1107"/>
      <c r="P44" s="1107"/>
      <c r="Q44" s="1107"/>
      <c r="R44" s="81"/>
      <c r="S44" s="1107" t="s">
        <v>2589</v>
      </c>
      <c r="T44" s="1107"/>
      <c r="U44" s="1107"/>
      <c r="V44" s="1107"/>
      <c r="W44" s="1107"/>
      <c r="X44" s="1107"/>
      <c r="Y44" s="1107"/>
      <c r="Z44" s="1107"/>
      <c r="AA44" s="1107"/>
      <c r="AB44" s="1107"/>
      <c r="AC44" s="81"/>
      <c r="AD44" s="1107" t="s">
        <v>2558</v>
      </c>
      <c r="AE44" s="1107"/>
      <c r="AF44" s="1107"/>
      <c r="AG44" s="1107"/>
      <c r="AH44" s="1107"/>
      <c r="AI44" s="1107"/>
      <c r="AJ44" s="1107"/>
      <c r="AK44" s="1107"/>
      <c r="AL44" s="1107"/>
      <c r="AM44" s="1107"/>
      <c r="AN44" s="1107"/>
      <c r="AO44" s="1107"/>
      <c r="AP44" s="1107"/>
      <c r="AQ44" s="81"/>
      <c r="AR44" s="69" t="s">
        <v>2118</v>
      </c>
      <c r="AS44" s="69"/>
      <c r="AT44" s="69"/>
      <c r="AU44" s="69"/>
      <c r="AV44" s="69"/>
      <c r="AW44" s="69"/>
      <c r="AX44" s="69"/>
      <c r="AY44" s="69"/>
      <c r="AZ44" s="69"/>
      <c r="BA44" s="69"/>
      <c r="BB44" s="69"/>
      <c r="BC44" s="69"/>
      <c r="BD44" s="69"/>
      <c r="BE44" s="69"/>
      <c r="BF44" s="69"/>
      <c r="BG44" s="360"/>
      <c r="BI44" s="469"/>
      <c r="BJ44" s="469"/>
      <c r="BK44" s="469"/>
      <c r="BL44" s="469"/>
      <c r="BM44" s="469"/>
      <c r="BN44" s="469"/>
      <c r="BO44" s="469"/>
      <c r="BP44" s="469"/>
      <c r="BQ44" s="469"/>
      <c r="BR44" s="469"/>
      <c r="BS44" s="469"/>
      <c r="BT44" s="469"/>
      <c r="BU44" s="469"/>
      <c r="BV44" s="469"/>
      <c r="BW44" s="469"/>
      <c r="BX44" s="469"/>
      <c r="BY44" s="469"/>
      <c r="BZ44" s="469"/>
      <c r="CA44" s="469"/>
      <c r="CB44" s="469"/>
      <c r="CC44" s="469"/>
      <c r="CD44" s="469"/>
      <c r="CE44" s="469"/>
      <c r="CF44" s="469"/>
    </row>
    <row r="45" spans="4:84" ht="24" customHeight="1" thickBot="1">
      <c r="D45" s="359"/>
      <c r="E45" s="69"/>
      <c r="F45" s="1107"/>
      <c r="G45" s="1107"/>
      <c r="H45" s="1107"/>
      <c r="I45" s="1107"/>
      <c r="J45" s="1107"/>
      <c r="K45" s="1107"/>
      <c r="L45" s="1107"/>
      <c r="M45" s="1107"/>
      <c r="N45" s="1107"/>
      <c r="O45" s="1107"/>
      <c r="P45" s="1107"/>
      <c r="Q45" s="1107"/>
      <c r="R45" s="69"/>
      <c r="S45" s="1107"/>
      <c r="T45" s="1107"/>
      <c r="U45" s="1107"/>
      <c r="V45" s="1107"/>
      <c r="W45" s="1107"/>
      <c r="X45" s="1107"/>
      <c r="Y45" s="1107"/>
      <c r="Z45" s="1107"/>
      <c r="AA45" s="1107"/>
      <c r="AB45" s="1107"/>
      <c r="AC45" s="69"/>
      <c r="AD45" s="1107"/>
      <c r="AE45" s="1107"/>
      <c r="AF45" s="1107"/>
      <c r="AG45" s="1107"/>
      <c r="AH45" s="1107"/>
      <c r="AI45" s="1107"/>
      <c r="AJ45" s="1107"/>
      <c r="AK45" s="1107"/>
      <c r="AL45" s="1107"/>
      <c r="AM45" s="1107"/>
      <c r="AN45" s="1107"/>
      <c r="AO45" s="1107"/>
      <c r="AP45" s="1107"/>
      <c r="AQ45" s="69"/>
      <c r="AR45" s="69"/>
      <c r="AS45" s="69"/>
      <c r="AT45" s="69"/>
      <c r="AU45" s="69"/>
      <c r="AV45" s="69"/>
      <c r="AW45" s="69"/>
      <c r="AX45" s="69"/>
      <c r="AY45" s="69"/>
      <c r="AZ45" s="69"/>
      <c r="BA45" s="69"/>
      <c r="BB45" s="69"/>
      <c r="BC45" s="69"/>
      <c r="BD45" s="69"/>
      <c r="BE45" s="69"/>
      <c r="BF45" s="69"/>
      <c r="BG45" s="360"/>
      <c r="BI45" s="469"/>
      <c r="BJ45" s="469"/>
      <c r="BK45" s="469"/>
      <c r="BL45" s="469"/>
      <c r="BM45" s="469"/>
      <c r="BN45" s="469"/>
      <c r="BO45" s="469"/>
      <c r="BP45" s="469"/>
      <c r="BQ45" s="469"/>
      <c r="BR45" s="469"/>
      <c r="BS45" s="469"/>
      <c r="BT45" s="469"/>
      <c r="BU45" s="469"/>
      <c r="BV45" s="469"/>
      <c r="BW45" s="469"/>
      <c r="BX45" s="469"/>
      <c r="BY45" s="469"/>
      <c r="BZ45" s="469"/>
      <c r="CA45" s="469"/>
      <c r="CB45" s="469"/>
      <c r="CC45" s="469"/>
      <c r="CD45" s="469"/>
      <c r="CE45" s="469"/>
      <c r="CF45" s="469"/>
    </row>
    <row r="46" spans="4:84" ht="15.75" customHeight="1" thickBot="1">
      <c r="D46" s="359"/>
      <c r="E46" s="81"/>
      <c r="F46" s="1107" t="s">
        <v>2119</v>
      </c>
      <c r="G46" s="1107"/>
      <c r="H46" s="1107"/>
      <c r="I46" s="1107"/>
      <c r="J46" s="1107"/>
      <c r="K46" s="1107"/>
      <c r="L46" s="1107"/>
      <c r="M46" s="1107"/>
      <c r="N46" s="1107"/>
      <c r="O46" s="1107"/>
      <c r="P46" s="1107"/>
      <c r="Q46" s="1107"/>
      <c r="R46" s="81"/>
      <c r="S46" s="634" t="s">
        <v>2120</v>
      </c>
      <c r="T46" s="634"/>
      <c r="U46" s="634"/>
      <c r="V46" s="634"/>
      <c r="W46" s="634"/>
      <c r="X46" s="634"/>
      <c r="Y46" s="634"/>
      <c r="Z46" s="634"/>
      <c r="AA46" s="634"/>
      <c r="AB46" s="634"/>
      <c r="AC46" s="81"/>
      <c r="AD46" s="1107" t="s">
        <v>2121</v>
      </c>
      <c r="AE46" s="1107"/>
      <c r="AF46" s="1107"/>
      <c r="AG46" s="1107"/>
      <c r="AH46" s="1107"/>
      <c r="AI46" s="1107"/>
      <c r="AJ46" s="1107"/>
      <c r="AK46" s="1107"/>
      <c r="AL46" s="1107"/>
      <c r="AM46" s="1107"/>
      <c r="AN46" s="1107"/>
      <c r="AO46" s="1107"/>
      <c r="AP46" s="1107"/>
      <c r="AQ46" s="81"/>
      <c r="AR46" s="69" t="s">
        <v>2559</v>
      </c>
      <c r="AS46" s="389"/>
      <c r="AT46" s="389"/>
      <c r="AU46" s="389"/>
      <c r="AV46" s="389"/>
      <c r="AW46" s="389"/>
      <c r="AX46" s="389"/>
      <c r="AY46" s="389"/>
      <c r="AZ46" s="389"/>
      <c r="BA46" s="389"/>
      <c r="BB46" s="389"/>
      <c r="BC46" s="389"/>
      <c r="BD46" s="389"/>
      <c r="BE46" s="69"/>
      <c r="BF46" s="69"/>
      <c r="BG46" s="360"/>
      <c r="BI46" s="469"/>
      <c r="BJ46" s="469"/>
      <c r="BK46" s="469"/>
      <c r="BL46" s="469"/>
      <c r="BM46" s="469"/>
      <c r="BN46" s="469"/>
      <c r="BO46" s="469"/>
      <c r="BP46" s="469"/>
      <c r="BQ46" s="469"/>
      <c r="BR46" s="469"/>
      <c r="BS46" s="469"/>
      <c r="BT46" s="469"/>
      <c r="BU46" s="469"/>
      <c r="BV46" s="469"/>
      <c r="BW46" s="469"/>
      <c r="BX46" s="469"/>
      <c r="BY46" s="469"/>
      <c r="BZ46" s="469"/>
      <c r="CA46" s="469"/>
      <c r="CB46" s="469"/>
      <c r="CC46" s="469"/>
      <c r="CD46" s="469"/>
      <c r="CE46" s="469"/>
      <c r="CF46" s="469"/>
    </row>
    <row r="47" spans="4:84" ht="15" thickBot="1">
      <c r="D47" s="359"/>
      <c r="E47" s="69"/>
      <c r="F47" s="1107"/>
      <c r="G47" s="1107"/>
      <c r="H47" s="1107"/>
      <c r="I47" s="1107"/>
      <c r="J47" s="1107"/>
      <c r="K47" s="1107"/>
      <c r="L47" s="1107"/>
      <c r="M47" s="1107"/>
      <c r="N47" s="1107"/>
      <c r="O47" s="1107"/>
      <c r="P47" s="1107"/>
      <c r="Q47" s="1107"/>
      <c r="R47" s="69"/>
      <c r="S47" s="634"/>
      <c r="T47" s="634"/>
      <c r="U47" s="634"/>
      <c r="V47" s="634"/>
      <c r="W47" s="634"/>
      <c r="X47" s="634"/>
      <c r="Y47" s="634"/>
      <c r="Z47" s="634"/>
      <c r="AA47" s="634"/>
      <c r="AB47" s="634"/>
      <c r="AC47" s="69"/>
      <c r="AD47" s="1107"/>
      <c r="AE47" s="1107"/>
      <c r="AF47" s="1107"/>
      <c r="AG47" s="1107"/>
      <c r="AH47" s="1107"/>
      <c r="AI47" s="1107"/>
      <c r="AJ47" s="1107"/>
      <c r="AK47" s="1107"/>
      <c r="AL47" s="1107"/>
      <c r="AM47" s="1107"/>
      <c r="AN47" s="1107"/>
      <c r="AO47" s="1107"/>
      <c r="AP47" s="1107"/>
      <c r="AQ47" s="69"/>
      <c r="AR47" s="389"/>
      <c r="AS47" s="389"/>
      <c r="AT47" s="389"/>
      <c r="AU47" s="389"/>
      <c r="AV47" s="389"/>
      <c r="AW47" s="389"/>
      <c r="AX47" s="389"/>
      <c r="AY47" s="389"/>
      <c r="AZ47" s="389"/>
      <c r="BA47" s="389"/>
      <c r="BB47" s="389"/>
      <c r="BC47" s="389"/>
      <c r="BD47" s="389"/>
      <c r="BE47" s="69"/>
      <c r="BF47" s="69"/>
      <c r="BG47" s="360"/>
      <c r="BI47" s="469"/>
      <c r="BJ47" s="469"/>
      <c r="BK47" s="469"/>
      <c r="BL47" s="469"/>
      <c r="BM47" s="469"/>
      <c r="BN47" s="469"/>
      <c r="BO47" s="469"/>
      <c r="BP47" s="469"/>
      <c r="BQ47" s="469"/>
      <c r="BR47" s="469"/>
      <c r="BS47" s="469"/>
      <c r="BT47" s="469"/>
      <c r="BU47" s="469"/>
      <c r="BV47" s="469"/>
      <c r="BW47" s="469"/>
      <c r="BX47" s="469"/>
      <c r="BY47" s="469"/>
      <c r="BZ47" s="469"/>
      <c r="CA47" s="469"/>
      <c r="CB47" s="469"/>
      <c r="CC47" s="469"/>
      <c r="CD47" s="469"/>
      <c r="CE47" s="469"/>
      <c r="CF47" s="469"/>
    </row>
    <row r="48" spans="4:84" ht="15" thickBot="1">
      <c r="D48" s="359"/>
      <c r="E48" s="81"/>
      <c r="F48" s="1107" t="s">
        <v>2560</v>
      </c>
      <c r="G48" s="1107"/>
      <c r="H48" s="1107"/>
      <c r="I48" s="1107"/>
      <c r="J48" s="1107"/>
      <c r="K48" s="1107"/>
      <c r="L48" s="1107"/>
      <c r="M48" s="1107"/>
      <c r="N48" s="1107"/>
      <c r="O48" s="1107"/>
      <c r="P48" s="1107"/>
      <c r="Q48" s="1107"/>
      <c r="R48" s="81"/>
      <c r="S48" s="634" t="s">
        <v>2561</v>
      </c>
      <c r="T48" s="634"/>
      <c r="U48" s="634"/>
      <c r="V48" s="634"/>
      <c r="W48" s="634"/>
      <c r="X48" s="634"/>
      <c r="Y48" s="634"/>
      <c r="Z48" s="634"/>
      <c r="AA48" s="634"/>
      <c r="AB48" s="634"/>
      <c r="AC48" s="81"/>
      <c r="AD48" s="1107" t="s">
        <v>2562</v>
      </c>
      <c r="AE48" s="1107"/>
      <c r="AF48" s="1107"/>
      <c r="AG48" s="1107"/>
      <c r="AH48" s="1107"/>
      <c r="AI48" s="1107"/>
      <c r="AJ48" s="1107"/>
      <c r="AK48" s="1107"/>
      <c r="AL48" s="1107"/>
      <c r="AM48" s="1107"/>
      <c r="AN48" s="1107"/>
      <c r="AO48" s="1107"/>
      <c r="AP48" s="1107"/>
      <c r="AQ48" s="81"/>
      <c r="AR48" s="69" t="s">
        <v>2563</v>
      </c>
      <c r="AS48" s="69"/>
      <c r="AT48" s="69"/>
      <c r="AU48" s="69"/>
      <c r="AV48" s="69"/>
      <c r="AW48" s="69"/>
      <c r="AX48" s="69"/>
      <c r="AY48" s="69"/>
      <c r="AZ48" s="81"/>
      <c r="BA48" s="1107" t="s">
        <v>2564</v>
      </c>
      <c r="BB48" s="1107"/>
      <c r="BC48" s="1107"/>
      <c r="BD48" s="1107"/>
      <c r="BE48" s="1107"/>
      <c r="BF48" s="1107"/>
      <c r="BG48" s="1114"/>
      <c r="BI48" s="469"/>
      <c r="BJ48" s="469"/>
      <c r="BK48" s="469"/>
      <c r="BL48" s="469"/>
      <c r="BM48" s="469"/>
      <c r="BN48" s="469"/>
      <c r="BO48" s="469"/>
      <c r="BP48" s="469"/>
      <c r="BQ48" s="469"/>
      <c r="BR48" s="469"/>
      <c r="BS48" s="469"/>
      <c r="BT48" s="469"/>
      <c r="BU48" s="469"/>
      <c r="BV48" s="469"/>
      <c r="BW48" s="469"/>
      <c r="BX48" s="469"/>
      <c r="BY48" s="469"/>
      <c r="BZ48" s="469"/>
      <c r="CA48" s="469"/>
      <c r="CB48" s="469"/>
      <c r="CC48" s="469"/>
      <c r="CD48" s="469"/>
      <c r="CE48" s="469"/>
      <c r="CF48" s="469"/>
    </row>
    <row r="49" spans="4:84" ht="15" thickBot="1">
      <c r="D49" s="361"/>
      <c r="E49" s="362"/>
      <c r="F49" s="1107"/>
      <c r="G49" s="1107"/>
      <c r="H49" s="1107"/>
      <c r="I49" s="1107"/>
      <c r="J49" s="1107"/>
      <c r="K49" s="1107"/>
      <c r="L49" s="1107"/>
      <c r="M49" s="1107"/>
      <c r="N49" s="1107"/>
      <c r="O49" s="1107"/>
      <c r="P49" s="1107"/>
      <c r="Q49" s="1107"/>
      <c r="R49" s="362"/>
      <c r="S49" s="634"/>
      <c r="T49" s="634"/>
      <c r="U49" s="634"/>
      <c r="V49" s="634"/>
      <c r="W49" s="634"/>
      <c r="X49" s="634"/>
      <c r="Y49" s="634"/>
      <c r="Z49" s="634"/>
      <c r="AA49" s="634"/>
      <c r="AB49" s="634"/>
      <c r="AC49" s="69"/>
      <c r="AD49" s="1107"/>
      <c r="AE49" s="1107"/>
      <c r="AF49" s="1107"/>
      <c r="AG49" s="1107"/>
      <c r="AH49" s="1107"/>
      <c r="AI49" s="1107"/>
      <c r="AJ49" s="1107"/>
      <c r="AK49" s="1107"/>
      <c r="AL49" s="1107"/>
      <c r="AM49" s="1107"/>
      <c r="AN49" s="1107"/>
      <c r="AO49" s="1107"/>
      <c r="AP49" s="1107"/>
      <c r="AQ49" s="362"/>
      <c r="AR49" s="362"/>
      <c r="AS49" s="362"/>
      <c r="AT49" s="362"/>
      <c r="AU49" s="362"/>
      <c r="AV49" s="362"/>
      <c r="AW49" s="362"/>
      <c r="AX49" s="362"/>
      <c r="AY49" s="362"/>
      <c r="AZ49" s="362"/>
      <c r="BA49" s="1115"/>
      <c r="BB49" s="1115"/>
      <c r="BC49" s="1115"/>
      <c r="BD49" s="1115"/>
      <c r="BE49" s="1115"/>
      <c r="BF49" s="1115"/>
      <c r="BG49" s="1116"/>
      <c r="BI49" s="469"/>
      <c r="BJ49" s="469"/>
      <c r="BK49" s="469"/>
      <c r="BL49" s="469"/>
      <c r="BM49" s="469"/>
      <c r="BN49" s="469"/>
      <c r="BO49" s="469"/>
      <c r="BP49" s="469"/>
      <c r="BQ49" s="469"/>
      <c r="BR49" s="469"/>
      <c r="BS49" s="469"/>
      <c r="BT49" s="469"/>
      <c r="BU49" s="469"/>
      <c r="BV49" s="469"/>
      <c r="BW49" s="469"/>
      <c r="BX49" s="469"/>
      <c r="BY49" s="469"/>
      <c r="BZ49" s="469"/>
      <c r="CA49" s="469"/>
      <c r="CB49" s="469"/>
      <c r="CC49" s="469"/>
      <c r="CD49" s="469"/>
      <c r="CE49" s="469"/>
      <c r="CF49" s="469"/>
    </row>
    <row r="50" spans="4:84" ht="15" thickBot="1">
      <c r="D50" s="1076" t="s">
        <v>2474</v>
      </c>
      <c r="E50" s="1111"/>
      <c r="F50" s="1111"/>
      <c r="G50" s="1111"/>
      <c r="H50" s="1111"/>
      <c r="I50" s="1111"/>
      <c r="J50" s="1111"/>
      <c r="K50" s="1111"/>
      <c r="L50" s="1111"/>
      <c r="M50" s="1111"/>
      <c r="N50" s="1111"/>
      <c r="O50" s="1111"/>
      <c r="P50" s="1111"/>
      <c r="Q50" s="1111"/>
      <c r="R50" s="1111"/>
      <c r="S50" s="1111"/>
      <c r="T50" s="1111"/>
      <c r="U50" s="1111"/>
      <c r="V50" s="1111"/>
      <c r="W50" s="1111"/>
      <c r="X50" s="1111"/>
      <c r="Y50" s="1111"/>
      <c r="Z50" s="1111"/>
      <c r="AA50" s="1111"/>
      <c r="AB50" s="1111"/>
      <c r="AC50" s="1111"/>
      <c r="AD50" s="1111"/>
      <c r="AE50" s="1111"/>
      <c r="AF50" s="1111"/>
      <c r="AG50" s="1111"/>
      <c r="AH50" s="1111"/>
      <c r="AI50" s="1111"/>
      <c r="AJ50" s="1111"/>
      <c r="AK50" s="1111"/>
      <c r="AL50" s="1111"/>
      <c r="AM50" s="1111"/>
      <c r="AN50" s="1111"/>
      <c r="AO50" s="1111"/>
      <c r="AP50" s="1111"/>
      <c r="AQ50" s="1111"/>
      <c r="AR50" s="1111"/>
      <c r="AS50" s="1111"/>
      <c r="AT50" s="1111"/>
      <c r="AU50" s="1111"/>
      <c r="AV50" s="1111"/>
      <c r="AW50" s="1111"/>
      <c r="AX50" s="1111"/>
      <c r="AY50" s="1111"/>
      <c r="AZ50" s="1111"/>
      <c r="BA50" s="1111"/>
      <c r="BB50" s="1111"/>
      <c r="BC50" s="1111"/>
      <c r="BD50" s="1111"/>
      <c r="BE50" s="1111"/>
      <c r="BF50" s="1111"/>
      <c r="BG50" s="1111"/>
      <c r="BI50" s="469"/>
      <c r="BJ50" s="469"/>
      <c r="BK50" s="469"/>
      <c r="BL50" s="469"/>
      <c r="BM50" s="469"/>
      <c r="BN50" s="469"/>
      <c r="BO50" s="469"/>
      <c r="BP50" s="469"/>
      <c r="BQ50" s="469"/>
      <c r="BR50" s="469"/>
      <c r="BS50" s="469"/>
      <c r="BT50" s="469"/>
      <c r="BU50" s="469"/>
      <c r="BV50" s="469"/>
      <c r="BW50" s="469"/>
      <c r="BX50" s="469"/>
      <c r="BY50" s="469"/>
      <c r="BZ50" s="469"/>
      <c r="CA50" s="469"/>
      <c r="CB50" s="469"/>
      <c r="CC50" s="469"/>
      <c r="CD50" s="469"/>
      <c r="CE50" s="469"/>
      <c r="CF50" s="469"/>
    </row>
    <row r="51" spans="4:84" ht="15" thickBot="1">
      <c r="D51" s="375"/>
      <c r="E51" s="376"/>
      <c r="F51" s="376"/>
      <c r="G51" s="376"/>
      <c r="H51" s="376"/>
      <c r="I51" s="376"/>
      <c r="J51" s="376"/>
      <c r="K51" s="376"/>
      <c r="L51" s="376"/>
      <c r="M51" s="376"/>
      <c r="N51" s="376"/>
      <c r="O51" s="376"/>
      <c r="P51" s="376"/>
      <c r="Q51" s="376"/>
      <c r="R51" s="376"/>
      <c r="S51" s="376"/>
      <c r="T51" s="376"/>
      <c r="U51" s="376"/>
      <c r="V51" s="376"/>
      <c r="W51" s="376"/>
      <c r="X51" s="376"/>
      <c r="Y51" s="376"/>
      <c r="Z51" s="376"/>
      <c r="AA51" s="376"/>
      <c r="AB51" s="376"/>
      <c r="AC51" s="376"/>
      <c r="AD51" s="376"/>
      <c r="AE51" s="376"/>
      <c r="AF51" s="376"/>
      <c r="AG51" s="376"/>
      <c r="AH51" s="376"/>
      <c r="AI51" s="376"/>
      <c r="AJ51" s="376"/>
      <c r="AK51" s="376"/>
      <c r="AL51" s="376"/>
      <c r="AM51" s="376"/>
      <c r="AN51" s="376"/>
      <c r="AO51" s="376"/>
      <c r="AP51" s="376"/>
      <c r="AQ51" s="376"/>
      <c r="AR51" s="376"/>
      <c r="AS51" s="376"/>
      <c r="AT51" s="376"/>
      <c r="AU51" s="376"/>
      <c r="AV51" s="376"/>
      <c r="AW51" s="376"/>
      <c r="AX51" s="376"/>
      <c r="AY51" s="376"/>
      <c r="AZ51" s="376"/>
      <c r="BA51" s="376"/>
      <c r="BB51" s="376"/>
      <c r="BC51" s="376"/>
      <c r="BD51" s="376"/>
      <c r="BE51" s="376"/>
      <c r="BF51" s="376"/>
      <c r="BG51" s="377"/>
    </row>
    <row r="52" spans="4:84" ht="15.75" customHeight="1" thickBot="1">
      <c r="D52" s="378"/>
      <c r="E52" s="81"/>
      <c r="F52" s="69"/>
      <c r="G52" s="634" t="s">
        <v>2565</v>
      </c>
      <c r="H52" s="634"/>
      <c r="I52" s="634"/>
      <c r="J52" s="634"/>
      <c r="K52" s="634"/>
      <c r="L52" s="634"/>
      <c r="M52" s="634"/>
      <c r="N52" s="634"/>
      <c r="O52" s="634"/>
      <c r="P52" s="634"/>
      <c r="Q52" s="634"/>
      <c r="R52" s="634"/>
      <c r="S52" s="634"/>
      <c r="T52" s="634"/>
      <c r="U52" s="634"/>
      <c r="V52" s="634"/>
      <c r="W52" s="634"/>
      <c r="X52" s="634"/>
      <c r="Y52" s="634"/>
      <c r="Z52" s="634"/>
      <c r="AA52" s="634"/>
      <c r="AB52" s="634"/>
      <c r="AC52" s="634"/>
      <c r="AD52" s="634"/>
      <c r="AE52" s="634"/>
      <c r="AF52" s="634"/>
      <c r="AG52" s="634"/>
      <c r="AH52" s="634"/>
      <c r="AI52" s="634"/>
      <c r="AJ52" s="634"/>
      <c r="AK52" s="634"/>
      <c r="AL52" s="634"/>
      <c r="AM52" s="634"/>
      <c r="AN52" s="634"/>
      <c r="AO52" s="634"/>
      <c r="AP52" s="634"/>
      <c r="AQ52" s="634"/>
      <c r="AR52" s="634"/>
      <c r="AS52" s="634"/>
      <c r="AT52" s="634"/>
      <c r="AU52" s="634"/>
      <c r="AV52" s="634"/>
      <c r="AW52" s="634"/>
      <c r="AX52" s="634"/>
      <c r="AY52" s="634"/>
      <c r="AZ52" s="634"/>
      <c r="BA52" s="634"/>
      <c r="BB52" s="634"/>
      <c r="BC52" s="634"/>
      <c r="BD52" s="634"/>
      <c r="BE52" s="634"/>
      <c r="BF52" s="634"/>
      <c r="BG52" s="1112"/>
      <c r="BI52" s="470"/>
      <c r="BJ52" s="456"/>
      <c r="BK52" s="456"/>
      <c r="BL52" s="456"/>
      <c r="BM52" s="456"/>
      <c r="BN52" s="456"/>
      <c r="BO52" s="456"/>
      <c r="BP52" s="456"/>
      <c r="BQ52" s="456"/>
      <c r="BR52" s="456"/>
      <c r="BS52" s="456"/>
      <c r="BT52" s="456"/>
      <c r="BU52" s="456"/>
      <c r="BV52" s="456"/>
      <c r="BW52" s="456"/>
      <c r="BX52" s="456"/>
      <c r="BY52" s="456"/>
      <c r="BZ52" s="456"/>
      <c r="CA52" s="456"/>
      <c r="CB52" s="456"/>
      <c r="CC52" s="456"/>
      <c r="CD52" s="456"/>
      <c r="CE52" s="456"/>
      <c r="CF52" s="456"/>
    </row>
    <row r="53" spans="4:84" ht="15" thickBot="1">
      <c r="D53" s="378"/>
      <c r="E53" s="8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c r="BC53" s="69"/>
      <c r="BD53" s="69"/>
      <c r="BE53" s="69"/>
      <c r="BF53" s="69"/>
      <c r="BG53" s="380"/>
      <c r="BI53" s="456"/>
      <c r="BJ53" s="456"/>
      <c r="BK53" s="456"/>
      <c r="BL53" s="456"/>
      <c r="BM53" s="456"/>
      <c r="BN53" s="456"/>
      <c r="BO53" s="456"/>
      <c r="BP53" s="456"/>
      <c r="BQ53" s="456"/>
      <c r="BR53" s="456"/>
      <c r="BS53" s="456"/>
      <c r="BT53" s="456"/>
      <c r="BU53" s="456"/>
      <c r="BV53" s="456"/>
      <c r="BW53" s="456"/>
      <c r="BX53" s="456"/>
      <c r="BY53" s="456"/>
      <c r="BZ53" s="456"/>
      <c r="CA53" s="456"/>
      <c r="CB53" s="456"/>
      <c r="CC53" s="456"/>
      <c r="CD53" s="456"/>
      <c r="CE53" s="456"/>
      <c r="CF53" s="456"/>
    </row>
    <row r="54" spans="4:84" ht="18.75" customHeight="1" thickBot="1">
      <c r="D54" s="378"/>
      <c r="E54" s="81"/>
      <c r="F54" s="69"/>
      <c r="G54" s="1107" t="s">
        <v>362</v>
      </c>
      <c r="H54" s="1107"/>
      <c r="I54" s="1107"/>
      <c r="J54" s="1107"/>
      <c r="K54" s="1107"/>
      <c r="L54" s="1107"/>
      <c r="M54" s="1107"/>
      <c r="N54" s="1107"/>
      <c r="O54" s="1107"/>
      <c r="P54" s="1107"/>
      <c r="Q54" s="1107"/>
      <c r="R54" s="1107"/>
      <c r="S54" s="1107"/>
      <c r="T54" s="1107"/>
      <c r="U54" s="1107"/>
      <c r="V54" s="1107"/>
      <c r="W54" s="1107"/>
      <c r="X54" s="1107"/>
      <c r="Y54" s="1107"/>
      <c r="Z54" s="1107"/>
      <c r="AA54" s="1107"/>
      <c r="AB54" s="1107"/>
      <c r="AC54" s="1107"/>
      <c r="AD54" s="1107"/>
      <c r="AE54" s="1107"/>
      <c r="AF54" s="1107"/>
      <c r="AG54" s="1107"/>
      <c r="AH54" s="1107"/>
      <c r="AI54" s="1107"/>
      <c r="AJ54" s="1107"/>
      <c r="AK54" s="1107"/>
      <c r="AL54" s="1107"/>
      <c r="AM54" s="1107"/>
      <c r="AN54" s="1107"/>
      <c r="AO54" s="1107"/>
      <c r="AP54" s="1107"/>
      <c r="AQ54" s="1107"/>
      <c r="AR54" s="1107"/>
      <c r="AS54" s="1107"/>
      <c r="AT54" s="1107"/>
      <c r="AU54" s="1107"/>
      <c r="AV54" s="1107"/>
      <c r="AW54" s="1107"/>
      <c r="AX54" s="1107"/>
      <c r="AY54" s="1107"/>
      <c r="AZ54" s="1107"/>
      <c r="BA54" s="1107"/>
      <c r="BB54" s="1107"/>
      <c r="BC54" s="1107"/>
      <c r="BD54" s="1107"/>
      <c r="BE54" s="1107"/>
      <c r="BF54" s="1107"/>
      <c r="BG54" s="1113"/>
      <c r="BI54" s="456"/>
      <c r="BJ54" s="456"/>
      <c r="BK54" s="456"/>
      <c r="BL54" s="456"/>
      <c r="BM54" s="456"/>
      <c r="BN54" s="456"/>
      <c r="BO54" s="456"/>
      <c r="BP54" s="456"/>
      <c r="BQ54" s="456"/>
      <c r="BR54" s="456"/>
      <c r="BS54" s="456"/>
      <c r="BT54" s="456"/>
      <c r="BU54" s="456"/>
      <c r="BV54" s="456"/>
      <c r="BW54" s="456"/>
      <c r="BX54" s="456"/>
      <c r="BY54" s="456"/>
      <c r="BZ54" s="456"/>
      <c r="CA54" s="456"/>
      <c r="CB54" s="456"/>
      <c r="CC54" s="456"/>
      <c r="CD54" s="456"/>
      <c r="CE54" s="456"/>
      <c r="CF54" s="456"/>
    </row>
    <row r="55" spans="4:84" ht="15" thickBot="1">
      <c r="D55" s="378"/>
      <c r="E55" s="89"/>
      <c r="F55" s="69"/>
      <c r="G55" s="1107"/>
      <c r="H55" s="1107"/>
      <c r="I55" s="1107"/>
      <c r="J55" s="1107"/>
      <c r="K55" s="1107"/>
      <c r="L55" s="1107"/>
      <c r="M55" s="1107"/>
      <c r="N55" s="1107"/>
      <c r="O55" s="1107"/>
      <c r="P55" s="1107"/>
      <c r="Q55" s="1107"/>
      <c r="R55" s="1107"/>
      <c r="S55" s="1107"/>
      <c r="T55" s="1107"/>
      <c r="U55" s="1107"/>
      <c r="V55" s="1107"/>
      <c r="W55" s="1107"/>
      <c r="X55" s="1107"/>
      <c r="Y55" s="1107"/>
      <c r="Z55" s="1107"/>
      <c r="AA55" s="1107"/>
      <c r="AB55" s="1107"/>
      <c r="AC55" s="1107"/>
      <c r="AD55" s="1107"/>
      <c r="AE55" s="1107"/>
      <c r="AF55" s="1107"/>
      <c r="AG55" s="1107"/>
      <c r="AH55" s="1107"/>
      <c r="AI55" s="1107"/>
      <c r="AJ55" s="1107"/>
      <c r="AK55" s="1107"/>
      <c r="AL55" s="1107"/>
      <c r="AM55" s="1107"/>
      <c r="AN55" s="1107"/>
      <c r="AO55" s="1107"/>
      <c r="AP55" s="1107"/>
      <c r="AQ55" s="1107"/>
      <c r="AR55" s="1107"/>
      <c r="AS55" s="1107"/>
      <c r="AT55" s="1107"/>
      <c r="AU55" s="1107"/>
      <c r="AV55" s="1107"/>
      <c r="AW55" s="1107"/>
      <c r="AX55" s="1107"/>
      <c r="AY55" s="1107"/>
      <c r="AZ55" s="1107"/>
      <c r="BA55" s="1107"/>
      <c r="BB55" s="1107"/>
      <c r="BC55" s="1107"/>
      <c r="BD55" s="1107"/>
      <c r="BE55" s="1107"/>
      <c r="BF55" s="1107"/>
      <c r="BG55" s="1113"/>
      <c r="BI55" s="456"/>
      <c r="BJ55" s="456"/>
      <c r="BK55" s="456"/>
      <c r="BL55" s="456"/>
      <c r="BM55" s="456"/>
      <c r="BN55" s="456"/>
      <c r="BO55" s="456"/>
      <c r="BP55" s="456"/>
      <c r="BQ55" s="456"/>
      <c r="BR55" s="456"/>
      <c r="BS55" s="456"/>
      <c r="BT55" s="456"/>
      <c r="BU55" s="456"/>
      <c r="BV55" s="456"/>
      <c r="BW55" s="456"/>
      <c r="BX55" s="456"/>
      <c r="BY55" s="456"/>
      <c r="BZ55" s="456"/>
      <c r="CA55" s="456"/>
      <c r="CB55" s="456"/>
      <c r="CC55" s="456"/>
      <c r="CD55" s="456"/>
      <c r="CE55" s="456"/>
      <c r="CF55" s="456"/>
    </row>
    <row r="56" spans="4:84" ht="15.75" customHeight="1" thickBot="1">
      <c r="D56" s="383"/>
      <c r="E56" s="81"/>
      <c r="F56" s="383"/>
      <c r="G56" s="634" t="s">
        <v>363</v>
      </c>
      <c r="H56" s="634"/>
      <c r="I56" s="634"/>
      <c r="J56" s="634"/>
      <c r="K56" s="634"/>
      <c r="L56" s="634"/>
      <c r="M56" s="634"/>
      <c r="N56" s="634"/>
      <c r="O56" s="634"/>
      <c r="P56" s="634"/>
      <c r="Q56" s="634"/>
      <c r="R56" s="634"/>
      <c r="S56" s="634"/>
      <c r="T56" s="634"/>
      <c r="U56" s="634"/>
      <c r="V56" s="634"/>
      <c r="W56" s="634"/>
      <c r="X56" s="634"/>
      <c r="Y56" s="634"/>
      <c r="Z56" s="634"/>
      <c r="AA56" s="634"/>
      <c r="AB56" s="634"/>
      <c r="AC56" s="634"/>
      <c r="AD56" s="634"/>
      <c r="AE56" s="634"/>
      <c r="AF56" s="634"/>
      <c r="AG56" s="634"/>
      <c r="AH56" s="634"/>
      <c r="AI56" s="634"/>
      <c r="AJ56" s="634"/>
      <c r="AK56" s="634"/>
      <c r="AL56" s="634"/>
      <c r="AM56" s="634"/>
      <c r="AN56" s="634"/>
      <c r="AO56" s="634"/>
      <c r="AP56" s="634"/>
      <c r="AQ56" s="634"/>
      <c r="AR56" s="634"/>
      <c r="AS56" s="634"/>
      <c r="AT56" s="634"/>
      <c r="AU56" s="634"/>
      <c r="AV56" s="634"/>
      <c r="AW56" s="634"/>
      <c r="AX56" s="634"/>
      <c r="AY56" s="634"/>
      <c r="AZ56" s="634"/>
      <c r="BA56" s="634"/>
      <c r="BB56" s="634"/>
      <c r="BC56" s="634"/>
      <c r="BD56" s="634"/>
      <c r="BE56" s="634"/>
      <c r="BF56" s="634"/>
      <c r="BG56" s="1112"/>
      <c r="BI56" s="456"/>
      <c r="BJ56" s="456"/>
      <c r="BK56" s="456"/>
      <c r="BL56" s="456"/>
      <c r="BM56" s="456"/>
      <c r="BN56" s="456"/>
      <c r="BO56" s="456"/>
      <c r="BP56" s="456"/>
      <c r="BQ56" s="456"/>
      <c r="BR56" s="456"/>
      <c r="BS56" s="456"/>
      <c r="BT56" s="456"/>
      <c r="BU56" s="456"/>
      <c r="BV56" s="456"/>
      <c r="BW56" s="456"/>
      <c r="BX56" s="456"/>
      <c r="BY56" s="456"/>
      <c r="BZ56" s="456"/>
      <c r="CA56" s="456"/>
      <c r="CB56" s="456"/>
      <c r="CC56" s="456"/>
      <c r="CD56" s="456"/>
      <c r="CE56" s="456"/>
      <c r="CF56" s="456"/>
    </row>
    <row r="57" spans="4:84" ht="15" thickBot="1">
      <c r="D57" s="384"/>
      <c r="E57" s="379"/>
      <c r="F57" s="381"/>
      <c r="G57" s="381"/>
      <c r="H57" s="381"/>
      <c r="I57" s="381"/>
      <c r="J57" s="381"/>
      <c r="K57" s="381"/>
      <c r="L57" s="381"/>
      <c r="M57" s="381"/>
      <c r="N57" s="381"/>
      <c r="O57" s="381"/>
      <c r="P57" s="381"/>
      <c r="Q57" s="381"/>
      <c r="R57" s="381"/>
      <c r="S57" s="381"/>
      <c r="T57" s="381"/>
      <c r="U57" s="381"/>
      <c r="V57" s="381"/>
      <c r="W57" s="381"/>
      <c r="X57" s="381"/>
      <c r="Y57" s="381"/>
      <c r="Z57" s="381"/>
      <c r="AA57" s="381"/>
      <c r="AB57" s="381"/>
      <c r="AC57" s="381"/>
      <c r="AD57" s="381"/>
      <c r="AE57" s="381"/>
      <c r="AF57" s="381"/>
      <c r="AG57" s="381"/>
      <c r="AH57" s="381"/>
      <c r="AI57" s="381"/>
      <c r="AJ57" s="381"/>
      <c r="AK57" s="381"/>
      <c r="AL57" s="381"/>
      <c r="AM57" s="381"/>
      <c r="AN57" s="381"/>
      <c r="AO57" s="381"/>
      <c r="AP57" s="381"/>
      <c r="AQ57" s="381"/>
      <c r="AR57" s="381"/>
      <c r="AS57" s="381"/>
      <c r="AT57" s="381"/>
      <c r="AU57" s="381"/>
      <c r="AV57" s="381"/>
      <c r="AW57" s="381"/>
      <c r="AX57" s="381"/>
      <c r="AY57" s="381"/>
      <c r="AZ57" s="381"/>
      <c r="BA57" s="381"/>
      <c r="BB57" s="381"/>
      <c r="BC57" s="381"/>
      <c r="BD57" s="381"/>
      <c r="BE57" s="381"/>
      <c r="BF57" s="381"/>
      <c r="BG57" s="382"/>
      <c r="BI57" s="456"/>
      <c r="BJ57" s="456"/>
      <c r="BK57" s="456"/>
      <c r="BL57" s="456"/>
      <c r="BM57" s="456"/>
      <c r="BN57" s="456"/>
      <c r="BO57" s="456"/>
      <c r="BP57" s="456"/>
      <c r="BQ57" s="456"/>
      <c r="BR57" s="456"/>
      <c r="BS57" s="456"/>
      <c r="BT57" s="456"/>
      <c r="BU57" s="456"/>
      <c r="BV57" s="456"/>
      <c r="BW57" s="456"/>
      <c r="BX57" s="456"/>
      <c r="BY57" s="456"/>
      <c r="BZ57" s="456"/>
      <c r="CA57" s="456"/>
      <c r="CB57" s="456"/>
      <c r="CC57" s="456"/>
      <c r="CD57" s="456"/>
      <c r="CE57" s="456"/>
      <c r="CF57" s="456"/>
    </row>
    <row r="58" spans="4:84" ht="15" thickBot="1">
      <c r="D58" s="1106" t="s">
        <v>2475</v>
      </c>
      <c r="E58" s="1106"/>
      <c r="F58" s="1106"/>
      <c r="G58" s="1106"/>
      <c r="H58" s="1106"/>
      <c r="I58" s="1106"/>
      <c r="J58" s="1106"/>
      <c r="K58" s="1106"/>
      <c r="L58" s="1106"/>
      <c r="M58" s="1106"/>
      <c r="N58" s="1106"/>
      <c r="O58" s="1106"/>
      <c r="P58" s="1106"/>
      <c r="Q58" s="1106"/>
      <c r="R58" s="1106"/>
      <c r="S58" s="1106"/>
      <c r="T58" s="1106"/>
      <c r="U58" s="1106"/>
      <c r="V58" s="1106"/>
      <c r="W58" s="1106"/>
      <c r="X58" s="1106"/>
      <c r="Y58" s="1106"/>
      <c r="Z58" s="1106"/>
      <c r="AA58" s="1106"/>
      <c r="AB58" s="1106"/>
      <c r="AC58" s="1106"/>
      <c r="AD58" s="1106"/>
      <c r="AE58" s="1106"/>
      <c r="AF58" s="1106"/>
      <c r="AG58" s="1106"/>
      <c r="AH58" s="1106"/>
      <c r="AI58" s="1106"/>
      <c r="AJ58" s="1106"/>
      <c r="AK58" s="1106"/>
      <c r="AL58" s="1106"/>
      <c r="AM58" s="1106"/>
      <c r="AN58" s="1106"/>
      <c r="AO58" s="1106"/>
      <c r="AP58" s="1106"/>
      <c r="AQ58" s="1106"/>
      <c r="AR58" s="1106"/>
      <c r="AS58" s="1106"/>
      <c r="AT58" s="1106"/>
      <c r="AU58" s="1106"/>
      <c r="AV58" s="1106"/>
      <c r="AW58" s="1106"/>
      <c r="AX58" s="1106"/>
      <c r="AY58" s="1106"/>
      <c r="AZ58" s="1106"/>
      <c r="BA58" s="1106"/>
      <c r="BB58" s="1106"/>
      <c r="BC58" s="1106"/>
      <c r="BD58" s="1106"/>
      <c r="BE58" s="1106"/>
      <c r="BF58" s="1106"/>
      <c r="BG58" s="1106"/>
      <c r="BI58" s="456"/>
      <c r="BJ58" s="456"/>
      <c r="BK58" s="456"/>
      <c r="BL58" s="456"/>
      <c r="BM58" s="456"/>
      <c r="BN58" s="456"/>
      <c r="BO58" s="456"/>
      <c r="BP58" s="456"/>
      <c r="BQ58" s="456"/>
      <c r="BR58" s="456"/>
      <c r="BS58" s="456"/>
      <c r="BT58" s="456"/>
      <c r="BU58" s="456"/>
      <c r="BV58" s="456"/>
      <c r="BW58" s="456"/>
      <c r="BX58" s="456"/>
      <c r="BY58" s="456"/>
      <c r="BZ58" s="456"/>
      <c r="CA58" s="456"/>
      <c r="CB58" s="456"/>
      <c r="CC58" s="456"/>
      <c r="CD58" s="456"/>
      <c r="CE58" s="456"/>
      <c r="CF58" s="456"/>
    </row>
    <row r="59" spans="4:84" ht="87.75" customHeight="1" thickBot="1">
      <c r="D59" s="1110"/>
      <c r="E59" s="1110"/>
      <c r="F59" s="1110"/>
      <c r="G59" s="1110"/>
      <c r="H59" s="1110"/>
      <c r="I59" s="1110"/>
      <c r="J59" s="1110"/>
      <c r="K59" s="1110"/>
      <c r="L59" s="1110"/>
      <c r="M59" s="1110"/>
      <c r="N59" s="1110"/>
      <c r="O59" s="1110"/>
      <c r="P59" s="1110"/>
      <c r="Q59" s="1110"/>
      <c r="R59" s="1110"/>
      <c r="S59" s="1110"/>
      <c r="T59" s="1110"/>
      <c r="U59" s="1110"/>
      <c r="V59" s="1110"/>
      <c r="W59" s="1110"/>
      <c r="X59" s="1110"/>
      <c r="Y59" s="1110"/>
      <c r="Z59" s="1110"/>
      <c r="AA59" s="1110"/>
      <c r="AB59" s="1110"/>
      <c r="AC59" s="1108" t="s">
        <v>2599</v>
      </c>
      <c r="AD59" s="1109"/>
      <c r="AE59" s="1109"/>
      <c r="AF59" s="1109"/>
      <c r="AG59" s="1109"/>
      <c r="AH59" s="1109"/>
      <c r="AI59" s="1109"/>
      <c r="AJ59" s="1109"/>
      <c r="AK59" s="1109"/>
      <c r="AL59" s="1109"/>
      <c r="AM59" s="1109"/>
      <c r="AN59" s="1109"/>
      <c r="AO59" s="1109"/>
      <c r="AP59" s="1109"/>
      <c r="AQ59" s="1109"/>
      <c r="AR59" s="1109"/>
      <c r="AS59" s="1109"/>
      <c r="AT59" s="1109"/>
      <c r="AU59" s="1109"/>
      <c r="AV59" s="1109"/>
      <c r="AW59" s="1109"/>
      <c r="AX59" s="1109"/>
      <c r="AY59" s="1109"/>
      <c r="AZ59" s="1109"/>
      <c r="BA59" s="1109"/>
      <c r="BB59" s="1109"/>
      <c r="BC59" s="1109"/>
      <c r="BD59" s="1109"/>
      <c r="BE59" s="1109"/>
      <c r="BF59" s="1109"/>
      <c r="BG59" s="1109"/>
      <c r="BI59" s="468"/>
      <c r="BJ59" s="468"/>
      <c r="BK59" s="468"/>
      <c r="BL59" s="468"/>
      <c r="BM59" s="468"/>
      <c r="BN59" s="468"/>
      <c r="BO59" s="468"/>
      <c r="BP59" s="468"/>
    </row>
    <row r="60" spans="4:84" ht="15" thickBot="1">
      <c r="D60" s="1106" t="s">
        <v>2446</v>
      </c>
      <c r="E60" s="1106"/>
      <c r="F60" s="1106"/>
      <c r="G60" s="1106"/>
      <c r="H60" s="1106"/>
      <c r="I60" s="1106"/>
      <c r="J60" s="1106"/>
      <c r="K60" s="1106"/>
      <c r="L60" s="1106"/>
      <c r="M60" s="1106"/>
      <c r="N60" s="1106"/>
      <c r="O60" s="1106"/>
      <c r="P60" s="1106"/>
      <c r="Q60" s="1106"/>
      <c r="R60" s="1106"/>
      <c r="S60" s="1106"/>
      <c r="T60" s="1106"/>
      <c r="U60" s="1106"/>
      <c r="V60" s="1106"/>
      <c r="W60" s="1106"/>
      <c r="X60" s="1106"/>
      <c r="Y60" s="1106"/>
      <c r="Z60" s="1106"/>
      <c r="AA60" s="1106"/>
      <c r="AB60" s="1106"/>
      <c r="AC60" s="1106"/>
      <c r="AD60" s="1106"/>
      <c r="AE60" s="1106"/>
      <c r="AF60" s="1106"/>
      <c r="AG60" s="1106"/>
      <c r="AH60" s="1106"/>
      <c r="AI60" s="1106"/>
      <c r="AJ60" s="1106"/>
      <c r="AK60" s="1106"/>
      <c r="AL60" s="1106"/>
      <c r="AM60" s="1106"/>
      <c r="AN60" s="1106"/>
      <c r="AO60" s="1106"/>
      <c r="AP60" s="1106"/>
      <c r="AQ60" s="1106"/>
      <c r="AR60" s="1106"/>
      <c r="AS60" s="1106"/>
      <c r="AT60" s="1106"/>
      <c r="AU60" s="1106"/>
      <c r="AV60" s="1106"/>
      <c r="AW60" s="1106"/>
      <c r="AX60" s="1106"/>
      <c r="AY60" s="1106"/>
      <c r="AZ60" s="1106"/>
      <c r="BA60" s="1106"/>
      <c r="BB60" s="1106"/>
      <c r="BC60" s="1106"/>
      <c r="BD60" s="1106"/>
      <c r="BE60" s="1106"/>
      <c r="BF60" s="1106"/>
      <c r="BG60" s="1106"/>
    </row>
    <row r="61" spans="4:84">
      <c r="D61" s="375"/>
      <c r="E61" s="376"/>
      <c r="F61" s="376"/>
      <c r="G61" s="376"/>
      <c r="H61" s="376"/>
      <c r="I61" s="376"/>
      <c r="J61" s="376"/>
      <c r="K61" s="376"/>
      <c r="L61" s="376"/>
      <c r="M61" s="376"/>
      <c r="N61" s="376"/>
      <c r="O61" s="376"/>
      <c r="P61" s="376"/>
      <c r="Q61" s="376"/>
      <c r="R61" s="376"/>
      <c r="S61" s="376"/>
      <c r="T61" s="376"/>
      <c r="U61" s="376"/>
      <c r="V61" s="376"/>
      <c r="W61" s="376"/>
      <c r="X61" s="376"/>
      <c r="Y61" s="376"/>
      <c r="Z61" s="376"/>
      <c r="AA61" s="376"/>
      <c r="AB61" s="376"/>
      <c r="AC61" s="376"/>
      <c r="AD61" s="376"/>
      <c r="AE61" s="376"/>
      <c r="AF61" s="376"/>
      <c r="AG61" s="376"/>
      <c r="AH61" s="376"/>
      <c r="AI61" s="376"/>
      <c r="AJ61" s="376"/>
      <c r="AK61" s="376"/>
      <c r="AL61" s="376"/>
      <c r="AM61" s="376"/>
      <c r="AN61" s="376"/>
      <c r="AO61" s="376"/>
      <c r="AP61" s="376"/>
      <c r="AQ61" s="376"/>
      <c r="AR61" s="376"/>
      <c r="AS61" s="376"/>
      <c r="AT61" s="376"/>
      <c r="AU61" s="376"/>
      <c r="AV61" s="376"/>
      <c r="AW61" s="376"/>
      <c r="AX61" s="376"/>
      <c r="AY61" s="376"/>
      <c r="AZ61" s="376"/>
      <c r="BA61" s="376"/>
      <c r="BB61" s="376"/>
      <c r="BC61" s="376"/>
      <c r="BD61" s="376"/>
      <c r="BE61" s="376"/>
      <c r="BF61" s="376"/>
      <c r="BG61" s="377"/>
    </row>
    <row r="62" spans="4:84" ht="15" thickBot="1">
      <c r="D62" s="378"/>
      <c r="E62" s="69" t="s">
        <v>2117</v>
      </c>
      <c r="F62" s="69"/>
      <c r="G62" s="69"/>
      <c r="H62" s="69"/>
      <c r="I62" s="69"/>
      <c r="J62" s="69"/>
      <c r="K62" s="69"/>
      <c r="L62" s="69"/>
      <c r="M62" s="69"/>
      <c r="N62" s="69"/>
      <c r="O62" s="69"/>
      <c r="P62" s="69"/>
      <c r="Q62" s="69"/>
      <c r="R62" s="69"/>
      <c r="S62" s="69"/>
      <c r="T62" s="69"/>
      <c r="U62" s="69"/>
      <c r="V62" s="69"/>
      <c r="W62" s="69"/>
      <c r="X62" s="69"/>
      <c r="Y62" s="69"/>
      <c r="Z62" s="69"/>
      <c r="AA62" s="69"/>
      <c r="AB62" s="69"/>
      <c r="AC62" s="69"/>
      <c r="AD62" s="69"/>
      <c r="AE62" s="69"/>
      <c r="AF62" s="69"/>
      <c r="AG62" s="69"/>
      <c r="AH62" s="69"/>
      <c r="AI62" s="69"/>
      <c r="AJ62" s="69"/>
      <c r="AK62" s="69"/>
      <c r="AL62" s="69"/>
      <c r="AM62" s="69"/>
      <c r="AN62" s="69"/>
      <c r="AO62" s="69"/>
      <c r="AP62" s="69"/>
      <c r="AQ62" s="69"/>
      <c r="AR62" s="69"/>
      <c r="AS62" s="69"/>
      <c r="AT62" s="69"/>
      <c r="AU62" s="69"/>
      <c r="AV62" s="69"/>
      <c r="AW62" s="69"/>
      <c r="AX62" s="69"/>
      <c r="AY62" s="69"/>
      <c r="AZ62" s="69"/>
      <c r="BA62" s="69"/>
      <c r="BB62" s="69"/>
      <c r="BC62" s="69"/>
      <c r="BD62" s="69"/>
      <c r="BE62" s="69"/>
      <c r="BF62" s="69"/>
      <c r="BG62" s="380"/>
    </row>
    <row r="63" spans="4:84" ht="15" thickBot="1">
      <c r="D63" s="378"/>
      <c r="E63" s="81"/>
      <c r="F63" s="69" t="s">
        <v>2460</v>
      </c>
      <c r="G63" s="69"/>
      <c r="H63" s="69"/>
      <c r="I63" s="69"/>
      <c r="J63" s="69"/>
      <c r="K63" s="69"/>
      <c r="L63" s="69"/>
      <c r="M63" s="69"/>
      <c r="N63" s="69"/>
      <c r="O63" s="69"/>
      <c r="P63" s="69"/>
      <c r="Q63" s="69"/>
      <c r="R63" s="69"/>
      <c r="S63" s="69"/>
      <c r="T63" s="81"/>
      <c r="U63" s="69" t="s">
        <v>2461</v>
      </c>
      <c r="V63" s="69"/>
      <c r="W63" s="69"/>
      <c r="X63" s="69"/>
      <c r="Y63" s="69"/>
      <c r="Z63" s="69"/>
      <c r="AA63" s="69"/>
      <c r="AB63" s="69"/>
      <c r="AC63" s="69"/>
      <c r="AD63" s="69"/>
      <c r="AE63" s="69"/>
      <c r="AF63" s="69"/>
      <c r="AG63" s="69"/>
      <c r="AH63" s="69"/>
      <c r="AI63" s="69"/>
      <c r="AJ63" s="69"/>
      <c r="AK63" s="81"/>
      <c r="AL63" s="69" t="s">
        <v>2462</v>
      </c>
      <c r="AM63" s="69"/>
      <c r="AN63" s="69"/>
      <c r="AO63" s="69"/>
      <c r="AP63" s="69"/>
      <c r="AQ63" s="69"/>
      <c r="AR63" s="69"/>
      <c r="AS63" s="69"/>
      <c r="AT63" s="69"/>
      <c r="AU63" s="69"/>
      <c r="AV63" s="69"/>
      <c r="AW63" s="69"/>
      <c r="AX63" s="69"/>
      <c r="AY63" s="69"/>
      <c r="AZ63" s="69"/>
      <c r="BA63" s="69"/>
      <c r="BB63" s="69"/>
      <c r="BC63" s="69"/>
      <c r="BD63" s="69"/>
      <c r="BE63" s="69"/>
      <c r="BF63" s="69"/>
      <c r="BG63" s="380"/>
    </row>
    <row r="64" spans="4:84" ht="15" thickBot="1">
      <c r="D64" s="384"/>
      <c r="E64" s="381"/>
      <c r="F64" s="381"/>
      <c r="G64" s="381"/>
      <c r="H64" s="381"/>
      <c r="I64" s="381"/>
      <c r="J64" s="381"/>
      <c r="K64" s="381"/>
      <c r="L64" s="381"/>
      <c r="M64" s="381"/>
      <c r="N64" s="381"/>
      <c r="O64" s="381"/>
      <c r="P64" s="381"/>
      <c r="Q64" s="381"/>
      <c r="R64" s="381"/>
      <c r="S64" s="381"/>
      <c r="T64" s="381"/>
      <c r="U64" s="381"/>
      <c r="V64" s="381"/>
      <c r="W64" s="381"/>
      <c r="X64" s="381"/>
      <c r="Y64" s="381"/>
      <c r="Z64" s="381"/>
      <c r="AA64" s="381"/>
      <c r="AB64" s="381"/>
      <c r="AC64" s="381"/>
      <c r="AD64" s="381"/>
      <c r="AE64" s="381"/>
      <c r="AF64" s="381"/>
      <c r="AG64" s="381"/>
      <c r="AH64" s="381"/>
      <c r="AI64" s="381"/>
      <c r="AJ64" s="381"/>
      <c r="AK64" s="381"/>
      <c r="AL64" s="381"/>
      <c r="AM64" s="381"/>
      <c r="AN64" s="381"/>
      <c r="AO64" s="381"/>
      <c r="AP64" s="381"/>
      <c r="AQ64" s="381"/>
      <c r="AR64" s="381"/>
      <c r="AS64" s="381"/>
      <c r="AT64" s="381"/>
      <c r="AU64" s="381"/>
      <c r="AV64" s="381"/>
      <c r="AW64" s="381"/>
      <c r="AX64" s="381"/>
      <c r="AY64" s="381"/>
      <c r="AZ64" s="381"/>
      <c r="BA64" s="381"/>
      <c r="BB64" s="381"/>
      <c r="BC64" s="381"/>
      <c r="BD64" s="381"/>
      <c r="BE64" s="381"/>
      <c r="BF64" s="381"/>
      <c r="BG64" s="382"/>
    </row>
    <row r="65" spans="4:59" ht="47.25" customHeight="1" thickBot="1">
      <c r="D65" s="1124" t="s">
        <v>2600</v>
      </c>
      <c r="E65" s="1124"/>
      <c r="F65" s="1124"/>
      <c r="G65" s="1124"/>
      <c r="H65" s="1124"/>
      <c r="I65" s="1124"/>
      <c r="J65" s="1124"/>
      <c r="K65" s="1124"/>
      <c r="L65" s="1124"/>
      <c r="M65" s="1124"/>
      <c r="N65" s="1124"/>
      <c r="O65" s="1124"/>
      <c r="P65" s="1124"/>
      <c r="Q65" s="1124"/>
      <c r="R65" s="1124"/>
      <c r="S65" s="1124"/>
      <c r="T65" s="1124"/>
      <c r="U65" s="1124"/>
      <c r="V65" s="1124"/>
      <c r="W65" s="1124"/>
      <c r="X65" s="1124"/>
      <c r="Y65" s="1124"/>
      <c r="Z65" s="1124"/>
      <c r="AA65" s="1124"/>
      <c r="AB65" s="1124"/>
      <c r="AC65" s="1124"/>
      <c r="AD65" s="1124"/>
      <c r="AE65" s="1124"/>
      <c r="AF65" s="1124"/>
      <c r="AG65" s="1124"/>
      <c r="AH65" s="1124"/>
      <c r="AI65" s="1124"/>
      <c r="AJ65" s="1124"/>
      <c r="AK65" s="1124"/>
      <c r="AL65" s="1124"/>
      <c r="AM65" s="1124"/>
      <c r="AN65" s="1124"/>
      <c r="AO65" s="1124"/>
      <c r="AP65" s="1124"/>
      <c r="AQ65" s="1124"/>
      <c r="AR65" s="1124"/>
      <c r="AS65" s="1124"/>
      <c r="AT65" s="1124"/>
      <c r="AU65" s="1124"/>
      <c r="AV65" s="1124"/>
      <c r="AW65" s="1124"/>
      <c r="AX65" s="1124"/>
      <c r="AY65" s="1124"/>
      <c r="AZ65" s="1124"/>
      <c r="BA65" s="1124"/>
      <c r="BB65" s="1124"/>
      <c r="BC65" s="1124"/>
      <c r="BD65" s="1124"/>
      <c r="BE65" s="1124"/>
      <c r="BF65" s="1124"/>
      <c r="BG65" s="1124"/>
    </row>
    <row r="66" spans="4:59">
      <c r="M66" s="1122" t="s">
        <v>2604</v>
      </c>
      <c r="N66" s="496"/>
      <c r="O66" s="496"/>
      <c r="P66" s="496"/>
      <c r="Q66" s="496"/>
      <c r="R66" s="496"/>
      <c r="S66" s="496"/>
      <c r="T66" s="496"/>
      <c r="U66" s="496"/>
      <c r="V66" s="496"/>
      <c r="W66" s="496"/>
      <c r="X66" s="496"/>
      <c r="Y66" s="496"/>
      <c r="Z66" s="496"/>
      <c r="AA66" s="496"/>
      <c r="AB66" s="496"/>
      <c r="AC66" s="496"/>
      <c r="AD66" s="496"/>
      <c r="AE66" s="496"/>
      <c r="AF66" s="496"/>
      <c r="AG66" s="496"/>
      <c r="AH66" s="496"/>
      <c r="AI66" s="496"/>
      <c r="AJ66" s="496"/>
      <c r="AK66" s="496"/>
      <c r="AL66" s="496"/>
      <c r="AM66" s="496"/>
      <c r="AN66" s="496"/>
      <c r="AO66" s="496"/>
      <c r="AP66" s="496"/>
      <c r="AQ66" s="496"/>
      <c r="AR66" s="496"/>
      <c r="AS66" s="496"/>
      <c r="AT66" s="496"/>
      <c r="AU66" s="496"/>
      <c r="AV66" s="496"/>
      <c r="AZ66" s="1123" t="s">
        <v>2605</v>
      </c>
      <c r="BA66" s="705"/>
      <c r="BB66" s="705"/>
      <c r="BC66" s="705"/>
      <c r="BD66" s="705"/>
      <c r="BE66" s="705"/>
      <c r="BF66" s="705"/>
      <c r="BG66" s="705"/>
    </row>
    <row r="67" spans="4:59">
      <c r="S67" s="422"/>
    </row>
    <row r="68" spans="4:59" ht="16.5">
      <c r="S68" s="423"/>
    </row>
    <row r="69" spans="4:59" ht="16.5">
      <c r="S69" s="424"/>
    </row>
  </sheetData>
  <mergeCells count="303">
    <mergeCell ref="M66:AV66"/>
    <mergeCell ref="AZ66:BG66"/>
    <mergeCell ref="D65:BG65"/>
    <mergeCell ref="AU17:AX17"/>
    <mergeCell ref="AY17:BB17"/>
    <mergeCell ref="BC17:BG17"/>
    <mergeCell ref="D39:BG39"/>
    <mergeCell ref="BD37:BE37"/>
    <mergeCell ref="L38:M38"/>
    <mergeCell ref="N38:O38"/>
    <mergeCell ref="P38:Q38"/>
    <mergeCell ref="R38:S38"/>
    <mergeCell ref="L30:BG30"/>
    <mergeCell ref="BF32:BG32"/>
    <mergeCell ref="BF33:BG33"/>
    <mergeCell ref="BF34:BG34"/>
    <mergeCell ref="BF35:BG35"/>
    <mergeCell ref="BF36:BG36"/>
    <mergeCell ref="BD38:BE38"/>
    <mergeCell ref="AP38:AQ38"/>
    <mergeCell ref="AR38:AS38"/>
    <mergeCell ref="AX37:AY37"/>
    <mergeCell ref="AZ37:BA37"/>
    <mergeCell ref="BB37:BC37"/>
    <mergeCell ref="AL10:AT10"/>
    <mergeCell ref="AO17:AT17"/>
    <mergeCell ref="AN36:AO36"/>
    <mergeCell ref="AP36:AQ36"/>
    <mergeCell ref="AL36:AM36"/>
    <mergeCell ref="AL35:AM35"/>
    <mergeCell ref="AL34:AM34"/>
    <mergeCell ref="AN34:AO34"/>
    <mergeCell ref="Z34:AA34"/>
    <mergeCell ref="AB34:AC34"/>
    <mergeCell ref="AD34:AE34"/>
    <mergeCell ref="AF34:AG34"/>
    <mergeCell ref="AN35:AO35"/>
    <mergeCell ref="AP35:AQ35"/>
    <mergeCell ref="AB32:AC32"/>
    <mergeCell ref="AF32:AG32"/>
    <mergeCell ref="AH32:AI32"/>
    <mergeCell ref="AD35:AE35"/>
    <mergeCell ref="AF35:AG35"/>
    <mergeCell ref="AH35:AI35"/>
    <mergeCell ref="AH36:AI36"/>
    <mergeCell ref="AJ36:AK36"/>
    <mergeCell ref="AR34:AS34"/>
    <mergeCell ref="AT34:AU34"/>
    <mergeCell ref="CE28:CL28"/>
    <mergeCell ref="CM28:CT28"/>
    <mergeCell ref="AV36:AW36"/>
    <mergeCell ref="AX36:AY36"/>
    <mergeCell ref="AZ36:BA36"/>
    <mergeCell ref="BB36:BC36"/>
    <mergeCell ref="AR36:AS36"/>
    <mergeCell ref="BD36:BE36"/>
    <mergeCell ref="AT36:AU36"/>
    <mergeCell ref="BB31:BC31"/>
    <mergeCell ref="BD31:BE31"/>
    <mergeCell ref="AV35:AW35"/>
    <mergeCell ref="AX35:AY35"/>
    <mergeCell ref="AZ35:BA35"/>
    <mergeCell ref="BB35:BC35"/>
    <mergeCell ref="BD35:BE35"/>
    <mergeCell ref="AT35:AU35"/>
    <mergeCell ref="BD33:BE33"/>
    <mergeCell ref="AR33:AS33"/>
    <mergeCell ref="AT33:AU33"/>
    <mergeCell ref="AX34:AY34"/>
    <mergeCell ref="AZ33:BA33"/>
    <mergeCell ref="AZ31:BA31"/>
    <mergeCell ref="BD34:BE34"/>
    <mergeCell ref="D40:BG40"/>
    <mergeCell ref="BF38:BG38"/>
    <mergeCell ref="BF37:BG37"/>
    <mergeCell ref="AT38:AU38"/>
    <mergeCell ref="AV38:AW38"/>
    <mergeCell ref="AX38:AY38"/>
    <mergeCell ref="AZ38:BA38"/>
    <mergeCell ref="BB38:BC38"/>
    <mergeCell ref="AT37:AU37"/>
    <mergeCell ref="AV37:AW37"/>
    <mergeCell ref="AR37:AS37"/>
    <mergeCell ref="T38:U38"/>
    <mergeCell ref="AJ37:AK37"/>
    <mergeCell ref="AL37:AM37"/>
    <mergeCell ref="AN37:AO37"/>
    <mergeCell ref="AP37:AQ37"/>
    <mergeCell ref="AH38:AI38"/>
    <mergeCell ref="AJ38:AK38"/>
    <mergeCell ref="AL38:AM38"/>
    <mergeCell ref="X38:Y38"/>
    <mergeCell ref="Z38:AA38"/>
    <mergeCell ref="AB38:AC38"/>
    <mergeCell ref="AD38:AE38"/>
    <mergeCell ref="AF38:AG38"/>
    <mergeCell ref="D60:BG60"/>
    <mergeCell ref="F44:Q45"/>
    <mergeCell ref="AD44:AP45"/>
    <mergeCell ref="F46:Q47"/>
    <mergeCell ref="S46:AB47"/>
    <mergeCell ref="AD46:AP47"/>
    <mergeCell ref="D58:BG58"/>
    <mergeCell ref="AC59:BG59"/>
    <mergeCell ref="D59:AB59"/>
    <mergeCell ref="D50:BG50"/>
    <mergeCell ref="G52:BG52"/>
    <mergeCell ref="G56:BG56"/>
    <mergeCell ref="G54:BG55"/>
    <mergeCell ref="F48:Q49"/>
    <mergeCell ref="AD48:AP49"/>
    <mergeCell ref="S48:AB49"/>
    <mergeCell ref="BA48:BG49"/>
    <mergeCell ref="S44:AB45"/>
    <mergeCell ref="X33:Y33"/>
    <mergeCell ref="Z33:AA33"/>
    <mergeCell ref="AP32:AQ32"/>
    <mergeCell ref="AR32:AS32"/>
    <mergeCell ref="AT32:AU32"/>
    <mergeCell ref="AV32:AW32"/>
    <mergeCell ref="AX32:AY32"/>
    <mergeCell ref="AZ32:BA32"/>
    <mergeCell ref="AD32:AE32"/>
    <mergeCell ref="AX33:AY33"/>
    <mergeCell ref="D30:H38"/>
    <mergeCell ref="I37:K37"/>
    <mergeCell ref="AZ34:BA34"/>
    <mergeCell ref="BB34:BC34"/>
    <mergeCell ref="AF37:AG37"/>
    <mergeCell ref="AH37:AI37"/>
    <mergeCell ref="X37:Y37"/>
    <mergeCell ref="Z37:AA37"/>
    <mergeCell ref="AB37:AC37"/>
    <mergeCell ref="AD37:AE37"/>
    <mergeCell ref="AN38:AO38"/>
    <mergeCell ref="AF33:AG33"/>
    <mergeCell ref="AH33:AI33"/>
    <mergeCell ref="AJ33:AK33"/>
    <mergeCell ref="AN33:AO33"/>
    <mergeCell ref="AP33:AQ33"/>
    <mergeCell ref="I35:K35"/>
    <mergeCell ref="I36:K36"/>
    <mergeCell ref="AB35:AC35"/>
    <mergeCell ref="L33:M33"/>
    <mergeCell ref="N33:O33"/>
    <mergeCell ref="P33:Q33"/>
    <mergeCell ref="R33:S33"/>
    <mergeCell ref="T33:U33"/>
    <mergeCell ref="I33:K33"/>
    <mergeCell ref="I34:K34"/>
    <mergeCell ref="AJ35:AK35"/>
    <mergeCell ref="V36:W36"/>
    <mergeCell ref="X36:Y36"/>
    <mergeCell ref="Z36:AA36"/>
    <mergeCell ref="AB36:AC36"/>
    <mergeCell ref="AD36:AE36"/>
    <mergeCell ref="AF36:AG36"/>
    <mergeCell ref="L34:M34"/>
    <mergeCell ref="N34:O34"/>
    <mergeCell ref="V35:W35"/>
    <mergeCell ref="AH34:AI34"/>
    <mergeCell ref="AJ34:AK34"/>
    <mergeCell ref="N35:O35"/>
    <mergeCell ref="P35:Q35"/>
    <mergeCell ref="R35:S35"/>
    <mergeCell ref="T35:U35"/>
    <mergeCell ref="P34:Q34"/>
    <mergeCell ref="R34:S34"/>
    <mergeCell ref="T34:U34"/>
    <mergeCell ref="V34:W34"/>
    <mergeCell ref="X34:Y34"/>
    <mergeCell ref="V33:W33"/>
    <mergeCell ref="I30:K30"/>
    <mergeCell ref="I31:K31"/>
    <mergeCell ref="I32:K32"/>
    <mergeCell ref="L32:M32"/>
    <mergeCell ref="N32:O32"/>
    <mergeCell ref="P32:Q32"/>
    <mergeCell ref="AN31:AO31"/>
    <mergeCell ref="AP31:AQ31"/>
    <mergeCell ref="AR31:AS31"/>
    <mergeCell ref="AB31:AC31"/>
    <mergeCell ref="AD31:AE31"/>
    <mergeCell ref="AF31:AG31"/>
    <mergeCell ref="AH31:AI31"/>
    <mergeCell ref="AJ31:AK31"/>
    <mergeCell ref="AL31:AM31"/>
    <mergeCell ref="V32:W32"/>
    <mergeCell ref="X32:Y32"/>
    <mergeCell ref="L31:M31"/>
    <mergeCell ref="N31:O31"/>
    <mergeCell ref="P31:Q31"/>
    <mergeCell ref="R31:S31"/>
    <mergeCell ref="T31:U31"/>
    <mergeCell ref="V31:W31"/>
    <mergeCell ref="X31:Y31"/>
    <mergeCell ref="BF31:BG31"/>
    <mergeCell ref="AT31:AU31"/>
    <mergeCell ref="AV31:AW31"/>
    <mergeCell ref="AX31:AY31"/>
    <mergeCell ref="Z31:AA31"/>
    <mergeCell ref="AJ32:AK32"/>
    <mergeCell ref="AL32:AM32"/>
    <mergeCell ref="AN32:AO32"/>
    <mergeCell ref="AV33:AW33"/>
    <mergeCell ref="AL33:AM33"/>
    <mergeCell ref="AB33:AC33"/>
    <mergeCell ref="BD32:BE32"/>
    <mergeCell ref="BB32:BC32"/>
    <mergeCell ref="BB33:BC33"/>
    <mergeCell ref="AV34:AW34"/>
    <mergeCell ref="AP34:AQ34"/>
    <mergeCell ref="AR35:AS35"/>
    <mergeCell ref="AD33:AE33"/>
    <mergeCell ref="AV14:AY14"/>
    <mergeCell ref="I38:K38"/>
    <mergeCell ref="Z32:AA32"/>
    <mergeCell ref="L36:M36"/>
    <mergeCell ref="N36:O36"/>
    <mergeCell ref="P36:Q36"/>
    <mergeCell ref="R36:S36"/>
    <mergeCell ref="T36:U36"/>
    <mergeCell ref="X35:Y35"/>
    <mergeCell ref="Z35:AA35"/>
    <mergeCell ref="L37:M37"/>
    <mergeCell ref="N37:O37"/>
    <mergeCell ref="P37:Q37"/>
    <mergeCell ref="R37:S37"/>
    <mergeCell ref="T37:U37"/>
    <mergeCell ref="V37:W37"/>
    <mergeCell ref="V38:W38"/>
    <mergeCell ref="R32:S32"/>
    <mergeCell ref="T32:U32"/>
    <mergeCell ref="L35:M35"/>
    <mergeCell ref="D18:L18"/>
    <mergeCell ref="D1:AZ1"/>
    <mergeCell ref="M3:Q3"/>
    <mergeCell ref="S3:X3"/>
    <mergeCell ref="AA3:AG3"/>
    <mergeCell ref="D12:BG12"/>
    <mergeCell ref="D7:BG7"/>
    <mergeCell ref="D8:BG8"/>
    <mergeCell ref="AX10:BB10"/>
    <mergeCell ref="AB17:AI17"/>
    <mergeCell ref="AJ17:AN17"/>
    <mergeCell ref="D15:BG15"/>
    <mergeCell ref="M13:AA13"/>
    <mergeCell ref="D13:L13"/>
    <mergeCell ref="D16:BG16"/>
    <mergeCell ref="D17:L17"/>
    <mergeCell ref="M17:AA17"/>
    <mergeCell ref="AB13:AN13"/>
    <mergeCell ref="AO13:AX13"/>
    <mergeCell ref="AC14:AE14"/>
    <mergeCell ref="AF14:AH14"/>
    <mergeCell ref="AJ14:AK14"/>
    <mergeCell ref="AM14:AN14"/>
    <mergeCell ref="AP14:AR14"/>
    <mergeCell ref="AZ19:BG19"/>
    <mergeCell ref="D27:K27"/>
    <mergeCell ref="L27:S27"/>
    <mergeCell ref="AT24:AX24"/>
    <mergeCell ref="AY24:BG24"/>
    <mergeCell ref="D25:L25"/>
    <mergeCell ref="M25:AA25"/>
    <mergeCell ref="AB25:AC25"/>
    <mergeCell ref="AD25:AE25"/>
    <mergeCell ref="AH25:AI25"/>
    <mergeCell ref="AK25:AO25"/>
    <mergeCell ref="D26:X26"/>
    <mergeCell ref="AO24:AS24"/>
    <mergeCell ref="AZ25:BG25"/>
    <mergeCell ref="AH19:AI19"/>
    <mergeCell ref="AK19:AO19"/>
    <mergeCell ref="AP19:AT19"/>
    <mergeCell ref="AU19:AY19"/>
    <mergeCell ref="AB19:AC19"/>
    <mergeCell ref="AP25:AT25"/>
    <mergeCell ref="AU25:AY25"/>
    <mergeCell ref="M18:AA18"/>
    <mergeCell ref="M4:Q4"/>
    <mergeCell ref="S4:X4"/>
    <mergeCell ref="AA4:AG4"/>
    <mergeCell ref="D20:BG20"/>
    <mergeCell ref="D24:L24"/>
    <mergeCell ref="M24:AA24"/>
    <mergeCell ref="AB24:AE24"/>
    <mergeCell ref="AF24:AJ24"/>
    <mergeCell ref="AK24:AN24"/>
    <mergeCell ref="AT18:AX18"/>
    <mergeCell ref="AY18:BG18"/>
    <mergeCell ref="D19:L19"/>
    <mergeCell ref="M19:AA19"/>
    <mergeCell ref="AD19:AE19"/>
    <mergeCell ref="AY13:BG13"/>
    <mergeCell ref="D14:J14"/>
    <mergeCell ref="K14:L14"/>
    <mergeCell ref="M14:S14"/>
    <mergeCell ref="T14:AB14"/>
    <mergeCell ref="AB18:AE18"/>
    <mergeCell ref="AF18:AJ18"/>
    <mergeCell ref="AK18:AN18"/>
    <mergeCell ref="AO18:AS18"/>
  </mergeCells>
  <phoneticPr fontId="51" type="noConversion"/>
  <dataValidations xWindow="918" yWindow="421" count="21">
    <dataValidation operator="lessThan" allowBlank="1" showInputMessage="1" showErrorMessage="1" errorTitle="ESPACIO EN BLANCO" error="DILIGENCIAR FECHA" prompt="Fecha en la que la ARL recibe el formulario de afiliación y/o traslado del empleador al Sistema General de Riesgos - SGRL." sqref="M4:Q4" xr:uid="{00000000-0002-0000-0A00-000000000000}"/>
    <dataValidation allowBlank="1" showInputMessage="1" showErrorMessage="1" prompt="Afiliación primera vez corresponde a día calendario siguiente de la radicacion ante Colmena Seguros._x000a_Afiliación traslado corresponde al primer día del mes subsiguiente de la radicacion de la carta de traslado ante la anterior ARL" sqref="S4:X4" xr:uid="{00000000-0002-0000-0A00-000001000000}"/>
    <dataValidation allowBlank="1" showInputMessage="1" showErrorMessage="1" promptTitle="campo exclusivo Colmena Seguros" prompt="número que se asigna en forma consecutiva a cada tramite" sqref="AA4:AG4" xr:uid="{00000000-0002-0000-0A00-000002000000}"/>
    <dataValidation allowBlank="1" showInputMessage="1" showErrorMessage="1" promptTitle="campo exclusivo Colmena Seguros" prompt="Código de la sucursal" sqref="AV4:AZ4" xr:uid="{00000000-0002-0000-0A00-000003000000}"/>
    <dataValidation allowBlank="1" showInputMessage="1" showErrorMessage="1" promptTitle="campo excliusivo Colmena Seguros" prompt="Ciudad y Departamento de la afiliación" sqref="BA3:BG3" xr:uid="{00000000-0002-0000-0A00-000004000000}"/>
    <dataValidation allowBlank="1" showInputMessage="1" showErrorMessage="1" promptTitle="campo exclusivo Colmena Seguros" prompt="Nombre de la sucursal" sqref="BC4:BG4" xr:uid="{00000000-0002-0000-0A00-000005000000}"/>
    <dataValidation allowBlank="1" showInputMessage="1" showErrorMessage="1" promptTitle="Dato Obligatorio" prompt="Primer Apellido: debe ser registrado en la casilla correspondiente, en forma idéntica a como aparecen en el documento de identificación." sqref="M13" xr:uid="{00000000-0002-0000-0A00-000006000000}"/>
    <dataValidation allowBlank="1" showInputMessage="1" showErrorMessage="1" promptTitle="Dato Obligatorio" prompt="Primer Nombre: Debe ser registrado en la casilla correspondiente, en forma idéntica a como aparecen en el documento de identificación." sqref="AO13" xr:uid="{00000000-0002-0000-0A00-000007000000}"/>
    <dataValidation allowBlank="1" showInputMessage="1" showErrorMessage="1" promptTitle="Dato Obligatorio" prompt="Es el número con el cual se identifica como persona única y debe registrarlo exactamente como figura en el documento de identificación." sqref="T14:U14" xr:uid="{00000000-0002-0000-0A00-000008000000}"/>
    <dataValidation allowBlank="1" showInputMessage="1" showErrorMessage="1" prompt="Debe escribir la cuenta de correo institucional, inclusive los caracteres especiales (_,&quot;)" sqref="AY24 AY18" xr:uid="{00000000-0002-0000-0A00-000009000000}"/>
    <dataValidation allowBlank="1" showInputMessage="1" showErrorMessage="1" prompt="Segundo Nombre: Debe ser registrado en la casilla correspondiente, en forma idéntica a como aparecen en el documento de identificación.." sqref="AY13:BG13" xr:uid="{00000000-0002-0000-0A00-00000A000000}"/>
    <dataValidation allowBlank="1" showInputMessage="1" showErrorMessage="1" prompt="Segundo Apellido: debe ser registrado en la casilla correspondiente, en forma idéntica a como aparecen en el documento de identificación." sqref="AB13:AN13" xr:uid="{00000000-0002-0000-0A00-00000B000000}"/>
    <dataValidation allowBlank="1" showInputMessage="1" showErrorMessage="1" prompt="Aplica cuando se registra una afiliación por primera vez al Sistema General de Riesgos Laborales - SGRL, en condición de empleador." sqref="L10:L11" xr:uid="{00000000-0002-0000-0A00-00000C000000}"/>
    <dataValidation allowBlank="1" showInputMessage="1" showErrorMessage="1" prompt="Aplica cuando se registra una solicitud de cambio de ARL por parte del empleador, en cumplimiento de las reglas definidas en las normas que rigen para este tramite." sqref="AD10 N11:O11" xr:uid="{00000000-0002-0000-0A00-00000D000000}"/>
    <dataValidation allowBlank="1" showInputMessage="1" showErrorMessage="1" prompt="Aplica cuando se registra la terminación de la afiliación del empleador con la ARL." sqref="W11" xr:uid="{00000000-0002-0000-0A00-00000E000000}"/>
    <dataValidation allowBlank="1" showInputMessage="1" showErrorMessage="1" promptTitle="Dato Obligatorio" prompt="Ingrese la información en la celda respectiva" sqref="M18:AA19 M24:AA25" xr:uid="{00000000-0002-0000-0A00-00000F000000}"/>
    <dataValidation allowBlank="1" showInputMessage="1" showErrorMessage="1" promptTitle="Dato Obligatorio" prompt="Identifique y marque con una equis (X) si está de acuerdo a la siguiente autorización." sqref="E52 E56 E54" xr:uid="{00000000-0002-0000-0A00-000010000000}"/>
    <dataValidation allowBlank="1" showInputMessage="1" showErrorMessage="1" prompt="Adjunte la imagen de la firma diligital del representante legal de la empresa." sqref="D59" xr:uid="{00000000-0002-0000-0A00-000011000000}"/>
    <dataValidation allowBlank="1" showInputMessage="1" showErrorMessage="1" promptTitle="Dato Obligatorio" prompt="Debe indicar el número de teléfono fijo o celular de la sede principal de la empresa." sqref="AF18 AF24 AO24 AO18" xr:uid="{00000000-0002-0000-0A00-000012000000}"/>
    <dataValidation allowBlank="1" showInputMessage="1" showErrorMessage="1" prompt="Identifique y marque con una equis (X) si la selección corresponde" sqref="E42 E44 E46 E48 R42 R44 R46 R48 AC42 AC44 AC46 AQ42 AQ44 AQ46 AU28 AM28 AF28 AF25 AJ25 P22 K22 AJ19 AF19 E63 T63 AK63 AA22 AC48 AQ48 AZ48" xr:uid="{00000000-0002-0000-0A00-000013000000}"/>
    <dataValidation type="list" allowBlank="1" showInputMessage="1" showErrorMessage="1" sqref="BC17" xr:uid="{7AACC922-FD83-46AD-8E4C-20D308165322}">
      <formula1>"1-Fijo,2-Variable"</formula1>
    </dataValidation>
  </dataValidations>
  <pageMargins left="0.7" right="0.7" top="0.75" bottom="0.75" header="0.3" footer="0.3"/>
  <pageSetup paperSize="9" orientation="portrait" r:id="rId1"/>
  <ignoredErrors>
    <ignoredError sqref="AX10" unlockedFormula="1"/>
  </ignoredErrors>
  <drawing r:id="rId2"/>
  <legacyDrawing r:id="rId3"/>
  <extLst>
    <ext xmlns:x14="http://schemas.microsoft.com/office/spreadsheetml/2009/9/main" uri="{CCE6A557-97BC-4b89-ADB6-D9C93CAAB3DF}">
      <x14:dataValidations xmlns:xm="http://schemas.microsoft.com/office/excel/2006/main" xWindow="918" yWindow="421" count="4">
        <x14:dataValidation type="list" allowBlank="1" showInputMessage="1" showErrorMessage="1" prompt="seleccione según corresponda si es persona natural o persona jurídica." xr:uid="{00000000-0002-0000-0A00-000014000000}">
          <x14:formula1>
            <xm:f>'Instructivo Formulario Afili.'!$D$70:$D$71</xm:f>
          </x14:formula1>
          <xm:sqref>BC10:BF11</xm:sqref>
        </x14:dataValidation>
        <x14:dataValidation type="list" allowBlank="1" showInputMessage="1" showErrorMessage="1" prompt="Seleccione el código según corresponda la naturaleza jurídica de la empresa. Si requiere confirmación por favor diríjase a la hoja de instructivo formulario Afiliación." xr:uid="{00000000-0002-0000-0A00-000015000000}">
          <x14:formula1>
            <xm:f>'Instructivo Formulario Afili.'!$C$43:$C$47</xm:f>
          </x14:formula1>
          <xm:sqref>AG11</xm:sqref>
        </x14:dataValidation>
        <x14:dataValidation type="list" allowBlank="1" showInputMessage="1" showErrorMessage="1" prompt="Seleccione el código según corresponda la naturaleza jurídica de la empresa. Si requiere confirmación por favor diríjase a la hoja de instructivo formulario Afiliación." xr:uid="{5D783FCB-75EF-4495-A0EC-D1D308394F87}">
          <x14:formula1>
            <xm:f>'Instructivo Formulario Afili.'!$D$56</xm:f>
          </x14:formula1>
          <xm:sqref>AL10:AT10</xm:sqref>
        </x14:dataValidation>
        <x14:dataValidation type="list" allowBlank="1" showInputMessage="1" showErrorMessage="1" promptTitle="Dato Obligatorio" prompt="Debe seleccionar el código del tipo de documento de identificación según corresponda de acuerdo con las siguientes opciones.Si requiere confirmación por favor diríjase a la hoja de instructivo formulario Afiliación." xr:uid="{00000000-0002-0000-0A00-000016000000}">
          <x14:formula1>
            <xm:f>Hoja1!$A$1:$A$9</xm:f>
          </x14:formula1>
          <xm:sqref>K14:L14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14"/>
  <dimension ref="A1:O139"/>
  <sheetViews>
    <sheetView showGridLines="0" topLeftCell="A131" zoomScaleNormal="100" zoomScalePageLayoutView="156" workbookViewId="0">
      <selection activeCell="A4" sqref="A4:J4"/>
    </sheetView>
  </sheetViews>
  <sheetFormatPr baseColWidth="10" defaultColWidth="10.81640625" defaultRowHeight="14.5"/>
  <cols>
    <col min="1" max="1" width="4.7265625" style="15" customWidth="1"/>
    <col min="2" max="2" width="10.54296875" style="15" customWidth="1"/>
    <col min="3" max="6" width="10.81640625" style="15"/>
    <col min="7" max="7" width="20" style="15" customWidth="1"/>
    <col min="8" max="8" width="15.453125" style="15" customWidth="1"/>
    <col min="9" max="10" width="10.81640625" style="15"/>
    <col min="11" max="11" width="64" style="94" bestFit="1" customWidth="1"/>
    <col min="12" max="13" width="10.81640625" style="94"/>
    <col min="14" max="16384" width="10.81640625" style="15"/>
  </cols>
  <sheetData>
    <row r="1" spans="1:10" ht="34" customHeight="1">
      <c r="A1" s="1136" t="s">
        <v>2477</v>
      </c>
      <c r="B1" s="1136"/>
      <c r="C1" s="1136"/>
      <c r="D1" s="1136"/>
      <c r="E1" s="1136"/>
      <c r="F1" s="1136"/>
      <c r="G1" s="1136"/>
      <c r="H1" s="1136"/>
      <c r="I1" s="1"/>
      <c r="J1" s="1"/>
    </row>
    <row r="2" spans="1:10">
      <c r="A2" s="491" t="s">
        <v>189</v>
      </c>
      <c r="B2" s="491"/>
      <c r="C2" s="491"/>
      <c r="D2" s="491"/>
      <c r="E2" s="491"/>
      <c r="F2" s="491"/>
      <c r="G2" s="491"/>
      <c r="H2" s="491"/>
      <c r="I2" s="491"/>
      <c r="J2" s="491"/>
    </row>
    <row r="3" spans="1:10" ht="9.75" customHeight="1"/>
    <row r="4" spans="1:10" ht="44.25" customHeight="1">
      <c r="A4" s="773" t="s">
        <v>272</v>
      </c>
      <c r="B4" s="773"/>
      <c r="C4" s="773"/>
      <c r="D4" s="773"/>
      <c r="E4" s="773"/>
      <c r="F4" s="773"/>
      <c r="G4" s="773"/>
      <c r="H4" s="773"/>
      <c r="I4" s="773"/>
      <c r="J4" s="773"/>
    </row>
    <row r="5" spans="1:10" ht="10.5" customHeight="1"/>
    <row r="6" spans="1:10">
      <c r="A6" s="1" t="s">
        <v>267</v>
      </c>
    </row>
    <row r="7" spans="1:10" ht="10.5" customHeight="1">
      <c r="A7" s="1"/>
    </row>
    <row r="8" spans="1:10">
      <c r="A8" s="1" t="s">
        <v>118</v>
      </c>
    </row>
    <row r="9" spans="1:10">
      <c r="A9" s="1"/>
    </row>
    <row r="10" spans="1:10">
      <c r="A10" s="1"/>
    </row>
    <row r="11" spans="1:10">
      <c r="A11" s="757" t="s">
        <v>5</v>
      </c>
      <c r="B11" s="757"/>
      <c r="C11" s="757"/>
      <c r="D11" s="757"/>
      <c r="E11" s="757"/>
      <c r="F11" s="757"/>
      <c r="G11" s="757"/>
      <c r="H11" s="757"/>
      <c r="I11" s="757"/>
      <c r="J11" s="757"/>
    </row>
    <row r="12" spans="1:10">
      <c r="A12" s="1"/>
    </row>
    <row r="13" spans="1:10" ht="69" customHeight="1">
      <c r="A13" s="756" t="s">
        <v>275</v>
      </c>
      <c r="B13" s="756"/>
      <c r="C13" s="756"/>
      <c r="D13" s="756"/>
      <c r="E13" s="756"/>
      <c r="F13" s="756"/>
      <c r="G13" s="756"/>
      <c r="H13" s="756"/>
      <c r="I13" s="756"/>
      <c r="J13" s="756"/>
    </row>
    <row r="14" spans="1:10">
      <c r="A14" s="1"/>
      <c r="B14" s="1" t="s">
        <v>2478</v>
      </c>
    </row>
    <row r="15" spans="1:10" ht="12.75" customHeight="1">
      <c r="A15" s="1"/>
      <c r="B15" s="1"/>
    </row>
    <row r="16" spans="1:10" ht="45.75" customHeight="1">
      <c r="A16" s="1"/>
      <c r="B16" s="17" t="s">
        <v>119</v>
      </c>
      <c r="C16" s="782" t="s">
        <v>2479</v>
      </c>
      <c r="D16" s="782"/>
      <c r="E16" s="782"/>
      <c r="F16" s="782"/>
      <c r="G16" s="782"/>
      <c r="H16" s="782"/>
      <c r="I16" s="782"/>
      <c r="J16" s="782"/>
    </row>
    <row r="17" spans="1:15" ht="42.75" customHeight="1">
      <c r="A17" s="1"/>
      <c r="B17" s="17" t="s">
        <v>120</v>
      </c>
      <c r="C17" s="782" t="s">
        <v>2480</v>
      </c>
      <c r="D17" s="782"/>
      <c r="E17" s="782"/>
      <c r="F17" s="782"/>
      <c r="G17" s="782"/>
      <c r="H17" s="782"/>
      <c r="I17" s="782"/>
      <c r="J17" s="782"/>
    </row>
    <row r="18" spans="1:15" ht="12.75" customHeight="1">
      <c r="A18" s="1"/>
    </row>
    <row r="19" spans="1:15" ht="28.5" customHeight="1">
      <c r="A19" s="1"/>
      <c r="B19" s="766" t="s">
        <v>2482</v>
      </c>
      <c r="C19" s="766"/>
      <c r="D19" s="766"/>
      <c r="E19" s="766"/>
      <c r="F19" s="766"/>
      <c r="G19" s="766"/>
      <c r="H19" s="766"/>
      <c r="I19" s="766"/>
    </row>
    <row r="20" spans="1:15" ht="12.75" customHeight="1">
      <c r="A20" s="1"/>
    </row>
    <row r="21" spans="1:15" ht="112.5" customHeight="1">
      <c r="A21" s="1"/>
      <c r="B21" s="1137" t="s">
        <v>2590</v>
      </c>
      <c r="C21" s="1137"/>
      <c r="D21" s="1137"/>
      <c r="E21" s="1137"/>
      <c r="F21" s="1137"/>
      <c r="G21" s="1137"/>
      <c r="H21" s="1137"/>
      <c r="I21" s="1137"/>
      <c r="J21" s="1137"/>
    </row>
    <row r="22" spans="1:15" ht="12.75" customHeight="1">
      <c r="A22" s="1"/>
    </row>
    <row r="23" spans="1:15" ht="33" customHeight="1">
      <c r="B23" s="1135" t="s">
        <v>2539</v>
      </c>
      <c r="C23" s="1135"/>
      <c r="D23" s="1135"/>
      <c r="E23" s="1135"/>
      <c r="F23" s="1135"/>
      <c r="G23" s="1135"/>
      <c r="H23" s="1135"/>
      <c r="I23" s="1135"/>
    </row>
    <row r="24" spans="1:15" ht="35.25" customHeight="1">
      <c r="B24" s="773" t="s">
        <v>2483</v>
      </c>
      <c r="C24" s="773"/>
      <c r="D24" s="773"/>
      <c r="E24" s="773"/>
      <c r="F24" s="773"/>
      <c r="G24" s="773"/>
      <c r="H24" s="773"/>
      <c r="I24" s="773"/>
      <c r="J24" s="773"/>
    </row>
    <row r="26" spans="1:15">
      <c r="A26" s="491" t="s">
        <v>285</v>
      </c>
      <c r="B26" s="491"/>
      <c r="C26" s="491"/>
      <c r="D26" s="491"/>
      <c r="E26" s="491"/>
      <c r="F26" s="491"/>
      <c r="G26" s="491"/>
      <c r="H26" s="491"/>
      <c r="I26" s="491"/>
      <c r="J26" s="491"/>
    </row>
    <row r="27" spans="1:15">
      <c r="N27" s="94"/>
      <c r="O27" s="94"/>
    </row>
    <row r="28" spans="1:15">
      <c r="C28" s="35" t="s">
        <v>11</v>
      </c>
      <c r="D28" s="754" t="s">
        <v>285</v>
      </c>
      <c r="E28" s="754"/>
      <c r="F28" s="754"/>
      <c r="G28" s="754"/>
      <c r="H28" s="754"/>
      <c r="K28" s="1133" t="s">
        <v>169</v>
      </c>
      <c r="L28" s="1133"/>
      <c r="M28" s="1133"/>
      <c r="N28" s="1133"/>
      <c r="O28" s="1133"/>
    </row>
    <row r="29" spans="1:15">
      <c r="C29" s="18" t="s">
        <v>125</v>
      </c>
      <c r="D29" s="763" t="s">
        <v>2481</v>
      </c>
      <c r="E29" s="764"/>
      <c r="F29" s="764"/>
      <c r="G29" s="764"/>
      <c r="H29" s="765"/>
      <c r="K29" s="1134" t="s">
        <v>168</v>
      </c>
      <c r="L29" s="1134"/>
      <c r="M29" s="1134"/>
      <c r="N29" s="1134"/>
      <c r="O29" s="1134"/>
    </row>
    <row r="30" spans="1:15">
      <c r="C30" s="432"/>
    </row>
    <row r="32" spans="1:15">
      <c r="A32" s="757" t="s">
        <v>2448</v>
      </c>
      <c r="B32" s="757"/>
      <c r="C32" s="757"/>
      <c r="D32" s="757"/>
      <c r="E32" s="757"/>
      <c r="F32" s="757"/>
      <c r="G32" s="757"/>
      <c r="H32" s="757"/>
      <c r="I32" s="757"/>
      <c r="J32" s="757"/>
    </row>
    <row r="34" spans="1:10" ht="94.5" customHeight="1">
      <c r="B34" s="766" t="s">
        <v>2484</v>
      </c>
      <c r="C34" s="766"/>
      <c r="D34" s="766"/>
      <c r="E34" s="766"/>
      <c r="F34" s="766"/>
      <c r="G34" s="766"/>
      <c r="H34" s="766"/>
      <c r="I34" s="766"/>
    </row>
    <row r="36" spans="1:10" ht="32.25" customHeight="1">
      <c r="B36" s="766" t="s">
        <v>2591</v>
      </c>
      <c r="C36" s="766"/>
      <c r="D36" s="766"/>
      <c r="E36" s="766"/>
      <c r="F36" s="766"/>
      <c r="G36" s="766"/>
      <c r="H36" s="766"/>
      <c r="I36" s="766"/>
    </row>
    <row r="38" spans="1:10">
      <c r="A38" s="491" t="s">
        <v>293</v>
      </c>
      <c r="B38" s="491"/>
      <c r="C38" s="491"/>
      <c r="D38" s="491"/>
      <c r="E38" s="491"/>
      <c r="F38" s="491"/>
      <c r="G38" s="491"/>
      <c r="H38" s="491"/>
      <c r="I38" s="491"/>
      <c r="J38" s="491"/>
    </row>
    <row r="40" spans="1:10">
      <c r="C40" s="35" t="s">
        <v>11</v>
      </c>
      <c r="D40" s="754" t="s">
        <v>293</v>
      </c>
      <c r="E40" s="754"/>
      <c r="F40" s="754"/>
      <c r="G40" s="754"/>
      <c r="H40" s="754"/>
    </row>
    <row r="41" spans="1:10" ht="41.25" customHeight="1">
      <c r="C41" s="19" t="s">
        <v>71</v>
      </c>
      <c r="D41" s="767" t="s">
        <v>642</v>
      </c>
      <c r="E41" s="768"/>
      <c r="F41" s="768"/>
      <c r="G41" s="768"/>
      <c r="H41" s="769"/>
    </row>
    <row r="42" spans="1:10" ht="41.25" customHeight="1">
      <c r="C42" s="19" t="s">
        <v>61</v>
      </c>
      <c r="D42" s="767" t="s">
        <v>295</v>
      </c>
      <c r="E42" s="768"/>
      <c r="F42" s="768"/>
      <c r="G42" s="768"/>
      <c r="H42" s="769"/>
    </row>
    <row r="43" spans="1:10" ht="79.5" customHeight="1">
      <c r="C43" s="19" t="s">
        <v>63</v>
      </c>
      <c r="D43" s="767" t="s">
        <v>296</v>
      </c>
      <c r="E43" s="768"/>
      <c r="F43" s="768"/>
      <c r="G43" s="768"/>
      <c r="H43" s="769"/>
    </row>
    <row r="44" spans="1:10" ht="64.5" customHeight="1">
      <c r="C44" s="19" t="s">
        <v>65</v>
      </c>
      <c r="D44" s="767" t="s">
        <v>297</v>
      </c>
      <c r="E44" s="768"/>
      <c r="F44" s="768"/>
      <c r="G44" s="768"/>
      <c r="H44" s="769"/>
    </row>
    <row r="45" spans="1:10" ht="56.25" customHeight="1">
      <c r="C45" s="20" t="s">
        <v>67</v>
      </c>
      <c r="D45" s="767" t="s">
        <v>298</v>
      </c>
      <c r="E45" s="768"/>
      <c r="F45" s="768"/>
      <c r="G45" s="768"/>
      <c r="H45" s="769"/>
    </row>
    <row r="46" spans="1:10" ht="80.25" customHeight="1">
      <c r="C46" s="19" t="s">
        <v>69</v>
      </c>
      <c r="D46" s="767" t="s">
        <v>299</v>
      </c>
      <c r="E46" s="768"/>
      <c r="F46" s="768"/>
      <c r="G46" s="768"/>
      <c r="H46" s="769"/>
    </row>
    <row r="47" spans="1:10" ht="51.75" customHeight="1">
      <c r="C47" s="19" t="s">
        <v>70</v>
      </c>
      <c r="D47" s="1141" t="s">
        <v>300</v>
      </c>
      <c r="E47" s="1141"/>
      <c r="F47" s="1141"/>
      <c r="G47" s="1141"/>
      <c r="H47" s="1141"/>
    </row>
    <row r="48" spans="1:10" ht="120" customHeight="1">
      <c r="C48" s="19" t="s">
        <v>640</v>
      </c>
      <c r="D48" s="1141" t="s">
        <v>2520</v>
      </c>
      <c r="E48" s="1141"/>
      <c r="F48" s="1141"/>
      <c r="G48" s="1141"/>
      <c r="H48" s="1141"/>
    </row>
    <row r="49" spans="1:13" ht="14.5" customHeight="1">
      <c r="B49" s="766" t="s">
        <v>2592</v>
      </c>
      <c r="C49" s="766"/>
      <c r="D49" s="766"/>
      <c r="E49" s="766"/>
      <c r="F49" s="766"/>
      <c r="G49" s="766"/>
      <c r="H49" s="766"/>
      <c r="I49" s="766"/>
    </row>
    <row r="50" spans="1:13">
      <c r="B50" s="766"/>
      <c r="C50" s="766"/>
      <c r="D50" s="766"/>
      <c r="E50" s="766"/>
      <c r="F50" s="766"/>
      <c r="G50" s="766"/>
      <c r="H50" s="766"/>
      <c r="I50" s="766"/>
    </row>
    <row r="51" spans="1:13">
      <c r="B51" s="766" t="s">
        <v>2593</v>
      </c>
      <c r="C51" s="766"/>
      <c r="D51" s="766"/>
      <c r="E51" s="766"/>
      <c r="F51" s="766"/>
      <c r="G51" s="766"/>
      <c r="H51" s="766"/>
      <c r="I51" s="766"/>
    </row>
    <row r="52" spans="1:13">
      <c r="B52" s="766"/>
      <c r="C52" s="766"/>
      <c r="D52" s="766"/>
      <c r="E52" s="766"/>
      <c r="F52" s="766"/>
      <c r="G52" s="766"/>
      <c r="H52" s="766"/>
      <c r="I52" s="766"/>
    </row>
    <row r="53" spans="1:13">
      <c r="B53" s="766" t="s">
        <v>2594</v>
      </c>
      <c r="C53" s="766"/>
      <c r="D53" s="766"/>
      <c r="E53" s="766"/>
      <c r="F53" s="766"/>
      <c r="G53" s="766"/>
      <c r="H53" s="766"/>
      <c r="I53" s="766"/>
    </row>
    <row r="54" spans="1:13">
      <c r="B54" s="766"/>
      <c r="C54" s="766"/>
      <c r="D54" s="766"/>
      <c r="E54" s="766"/>
      <c r="F54" s="766"/>
      <c r="G54" s="766"/>
      <c r="H54" s="766"/>
      <c r="I54" s="766"/>
    </row>
    <row r="55" spans="1:13">
      <c r="B55" s="455"/>
      <c r="C55" s="455"/>
      <c r="D55" s="455"/>
      <c r="E55" s="455"/>
      <c r="F55" s="455"/>
      <c r="G55" s="455"/>
      <c r="H55" s="455"/>
      <c r="I55" s="455"/>
    </row>
    <row r="56" spans="1:13">
      <c r="A56" s="757" t="s">
        <v>19</v>
      </c>
      <c r="B56" s="757"/>
      <c r="C56" s="757"/>
      <c r="D56" s="757"/>
      <c r="E56" s="757"/>
      <c r="F56" s="757"/>
      <c r="G56" s="757"/>
      <c r="H56" s="757"/>
      <c r="I56" s="757"/>
      <c r="J56" s="757"/>
    </row>
    <row r="59" spans="1:13" s="7" customFormat="1">
      <c r="B59" s="1138" t="s">
        <v>2485</v>
      </c>
      <c r="C59" s="1138"/>
      <c r="D59" s="1138"/>
      <c r="E59" s="1138"/>
      <c r="F59" s="1138"/>
      <c r="G59" s="1138"/>
      <c r="H59" s="1138"/>
      <c r="I59" s="1138"/>
      <c r="J59" s="1138"/>
      <c r="K59" s="395"/>
      <c r="L59" s="395"/>
      <c r="M59" s="395"/>
    </row>
    <row r="60" spans="1:13" ht="33.75" customHeight="1">
      <c r="B60" s="756" t="s">
        <v>2486</v>
      </c>
      <c r="C60" s="756"/>
      <c r="D60" s="756"/>
      <c r="E60" s="756"/>
      <c r="F60" s="756"/>
      <c r="G60" s="756"/>
      <c r="H60" s="756"/>
      <c r="I60" s="756"/>
    </row>
    <row r="61" spans="1:13">
      <c r="B61" s="15" t="s">
        <v>2595</v>
      </c>
    </row>
    <row r="62" spans="1:13">
      <c r="B62" s="15" t="s">
        <v>2596</v>
      </c>
    </row>
    <row r="63" spans="1:13" ht="144" customHeight="1">
      <c r="B63" s="756" t="s">
        <v>2598</v>
      </c>
      <c r="C63" s="756"/>
      <c r="D63" s="756"/>
      <c r="E63" s="756"/>
      <c r="F63" s="756"/>
      <c r="G63" s="756"/>
      <c r="H63" s="756"/>
      <c r="I63" s="756"/>
      <c r="J63" s="756"/>
    </row>
    <row r="64" spans="1:13" ht="63" customHeight="1">
      <c r="B64" s="1132" t="s">
        <v>2597</v>
      </c>
      <c r="C64" s="1132"/>
      <c r="D64" s="1132"/>
      <c r="E64" s="1132"/>
      <c r="F64" s="1132"/>
      <c r="G64" s="1132"/>
      <c r="H64" s="1132"/>
      <c r="I64" s="1132"/>
      <c r="J64" s="1132"/>
    </row>
    <row r="66" spans="1:13">
      <c r="A66" s="757" t="s">
        <v>2473</v>
      </c>
      <c r="B66" s="757"/>
      <c r="C66" s="757"/>
      <c r="D66" s="757"/>
      <c r="E66" s="757"/>
      <c r="F66" s="757"/>
      <c r="G66" s="757"/>
      <c r="H66" s="757"/>
      <c r="I66" s="757"/>
      <c r="J66" s="757"/>
    </row>
    <row r="68" spans="1:13" s="21" customFormat="1" ht="15" customHeight="1">
      <c r="B68" s="1101" t="s">
        <v>2490</v>
      </c>
      <c r="C68" s="1101"/>
      <c r="D68" s="1101"/>
      <c r="E68" s="1101"/>
      <c r="F68" s="1101"/>
      <c r="G68" s="1101"/>
      <c r="H68" s="1101"/>
      <c r="I68" s="398"/>
      <c r="K68" s="95"/>
      <c r="L68" s="95"/>
      <c r="M68" s="95"/>
    </row>
    <row r="69" spans="1:13" ht="30.75" customHeight="1">
      <c r="B69" s="19" t="s">
        <v>119</v>
      </c>
      <c r="C69" s="1140" t="s">
        <v>2487</v>
      </c>
      <c r="D69" s="1140"/>
      <c r="E69" s="1140"/>
      <c r="F69" s="1140"/>
      <c r="G69" s="1140"/>
      <c r="H69" s="1140"/>
      <c r="I69" s="1140"/>
      <c r="J69" s="1140"/>
    </row>
    <row r="70" spans="1:13" ht="30.75" customHeight="1">
      <c r="B70" s="19" t="s">
        <v>120</v>
      </c>
      <c r="C70" s="1141" t="s">
        <v>2488</v>
      </c>
      <c r="D70" s="1141"/>
      <c r="E70" s="1141"/>
      <c r="F70" s="1141"/>
      <c r="G70" s="1141"/>
      <c r="H70" s="1141"/>
      <c r="I70" s="1141"/>
      <c r="J70" s="1141"/>
    </row>
    <row r="71" spans="1:13" ht="93.75" customHeight="1">
      <c r="B71" s="19" t="s">
        <v>121</v>
      </c>
      <c r="C71" s="1141" t="s">
        <v>2521</v>
      </c>
      <c r="D71" s="1141"/>
      <c r="E71" s="1141"/>
      <c r="F71" s="1141"/>
      <c r="G71" s="1141"/>
      <c r="H71" s="1141"/>
      <c r="I71" s="1141"/>
      <c r="J71" s="1141"/>
    </row>
    <row r="72" spans="1:13" ht="93.75" customHeight="1">
      <c r="B72" s="19" t="s">
        <v>2523</v>
      </c>
      <c r="C72" s="1141" t="s">
        <v>2522</v>
      </c>
      <c r="D72" s="1141"/>
      <c r="E72" s="1141"/>
      <c r="F72" s="1141"/>
      <c r="G72" s="1141"/>
      <c r="H72" s="1141"/>
      <c r="I72" s="1141"/>
      <c r="J72" s="1141"/>
    </row>
    <row r="73" spans="1:13" ht="15" customHeight="1">
      <c r="B73" s="399"/>
      <c r="C73" s="400"/>
      <c r="D73" s="400"/>
      <c r="E73" s="400"/>
      <c r="F73" s="400"/>
      <c r="G73" s="400"/>
      <c r="H73" s="400"/>
    </row>
    <row r="74" spans="1:13" s="21" customFormat="1" ht="42" customHeight="1">
      <c r="B74" s="1139" t="s">
        <v>2491</v>
      </c>
      <c r="C74" s="1139"/>
      <c r="D74" s="1139"/>
      <c r="E74" s="1139"/>
      <c r="F74" s="1139"/>
      <c r="G74" s="1139"/>
      <c r="H74" s="1139"/>
      <c r="I74" s="1139"/>
      <c r="J74" s="1139"/>
      <c r="K74" s="95"/>
      <c r="L74" s="95"/>
      <c r="M74" s="95"/>
    </row>
    <row r="75" spans="1:13" s="21" customFormat="1" ht="42" customHeight="1">
      <c r="B75" s="1139" t="s">
        <v>2489</v>
      </c>
      <c r="C75" s="1139"/>
      <c r="D75" s="1139"/>
      <c r="E75" s="1139"/>
      <c r="F75" s="1139"/>
      <c r="G75" s="1139"/>
      <c r="H75" s="1139"/>
      <c r="I75" s="1139"/>
      <c r="J75" s="1139"/>
      <c r="K75" s="95"/>
      <c r="L75" s="95"/>
      <c r="M75" s="95"/>
    </row>
    <row r="76" spans="1:13">
      <c r="E76" s="1" t="s">
        <v>131</v>
      </c>
    </row>
    <row r="78" spans="1:13">
      <c r="D78" s="35" t="s">
        <v>159</v>
      </c>
      <c r="E78" s="754" t="s">
        <v>131</v>
      </c>
      <c r="F78" s="754"/>
    </row>
    <row r="79" spans="1:13">
      <c r="D79" s="16" t="s">
        <v>26</v>
      </c>
      <c r="E79" s="755" t="s">
        <v>132</v>
      </c>
      <c r="F79" s="755"/>
    </row>
    <row r="80" spans="1:13">
      <c r="D80" s="16" t="s">
        <v>27</v>
      </c>
      <c r="E80" s="755" t="s">
        <v>133</v>
      </c>
      <c r="F80" s="755"/>
    </row>
    <row r="81" spans="2:10">
      <c r="D81" s="16" t="s">
        <v>28</v>
      </c>
      <c r="E81" s="755" t="s">
        <v>134</v>
      </c>
      <c r="F81" s="755"/>
    </row>
    <row r="82" spans="2:10">
      <c r="D82" s="16" t="s">
        <v>29</v>
      </c>
      <c r="E82" s="755" t="s">
        <v>135</v>
      </c>
      <c r="F82" s="755"/>
    </row>
    <row r="83" spans="2:10">
      <c r="D83" s="16" t="s">
        <v>30</v>
      </c>
      <c r="E83" s="755" t="s">
        <v>136</v>
      </c>
      <c r="F83" s="755"/>
    </row>
    <row r="85" spans="2:10" ht="63" customHeight="1">
      <c r="B85" s="1132" t="s">
        <v>2492</v>
      </c>
      <c r="C85" s="1132"/>
      <c r="D85" s="1132"/>
      <c r="E85" s="1132"/>
      <c r="F85" s="1132"/>
      <c r="G85" s="1132"/>
      <c r="H85" s="1132"/>
      <c r="I85" s="1132"/>
      <c r="J85" s="1132"/>
    </row>
    <row r="87" spans="2:10">
      <c r="B87" s="15" t="s">
        <v>2098</v>
      </c>
    </row>
    <row r="88" spans="2:10">
      <c r="B88" s="15" t="s">
        <v>2493</v>
      </c>
    </row>
    <row r="89" spans="2:10">
      <c r="B89" s="15" t="s">
        <v>2494</v>
      </c>
    </row>
    <row r="90" spans="2:10">
      <c r="B90" s="15" t="s">
        <v>2495</v>
      </c>
    </row>
    <row r="92" spans="2:10">
      <c r="D92" s="16" t="s">
        <v>2097</v>
      </c>
      <c r="E92" s="755" t="s">
        <v>2498</v>
      </c>
      <c r="F92" s="755"/>
    </row>
    <row r="93" spans="2:10">
      <c r="D93" s="16" t="s">
        <v>2496</v>
      </c>
      <c r="E93" s="755" t="s">
        <v>39</v>
      </c>
      <c r="F93" s="755"/>
    </row>
    <row r="94" spans="2:10">
      <c r="D94" s="16" t="s">
        <v>2497</v>
      </c>
      <c r="E94" s="755" t="s">
        <v>40</v>
      </c>
      <c r="F94" s="755"/>
    </row>
    <row r="96" spans="2:10">
      <c r="B96" s="1" t="s">
        <v>2499</v>
      </c>
    </row>
    <row r="98" spans="1:14">
      <c r="A98" s="757" t="s">
        <v>2472</v>
      </c>
      <c r="B98" s="757"/>
      <c r="C98" s="757"/>
      <c r="D98" s="757"/>
      <c r="E98" s="757"/>
      <c r="F98" s="757"/>
      <c r="G98" s="757"/>
      <c r="H98" s="757"/>
      <c r="I98" s="757"/>
      <c r="J98" s="757"/>
    </row>
    <row r="100" spans="1:14">
      <c r="B100" s="1" t="s">
        <v>2500</v>
      </c>
    </row>
    <row r="102" spans="1:14" ht="27" customHeight="1">
      <c r="B102" s="401">
        <v>1</v>
      </c>
      <c r="C102" s="1131" t="s">
        <v>2501</v>
      </c>
      <c r="D102" s="1131"/>
      <c r="E102" s="1131"/>
      <c r="F102" s="454">
        <v>10</v>
      </c>
      <c r="G102" s="1131" t="s">
        <v>2506</v>
      </c>
      <c r="H102" s="1131"/>
      <c r="I102" s="1131"/>
      <c r="K102" s="465"/>
      <c r="L102" s="466"/>
      <c r="M102" s="466"/>
      <c r="N102" s="466"/>
    </row>
    <row r="103" spans="1:14" ht="27" customHeight="1">
      <c r="B103" s="401">
        <v>2</v>
      </c>
      <c r="C103" s="1131" t="s">
        <v>471</v>
      </c>
      <c r="D103" s="1131"/>
      <c r="E103" s="1131"/>
      <c r="F103" s="454">
        <v>11</v>
      </c>
      <c r="G103" s="1131" t="s">
        <v>2507</v>
      </c>
      <c r="H103" s="1131"/>
      <c r="I103" s="1131"/>
      <c r="K103" s="466"/>
      <c r="L103" s="466"/>
      <c r="M103" s="466"/>
      <c r="N103" s="466"/>
    </row>
    <row r="104" spans="1:14" ht="27" customHeight="1">
      <c r="B104" s="401">
        <v>3</v>
      </c>
      <c r="C104" s="1131" t="s">
        <v>2502</v>
      </c>
      <c r="D104" s="1131"/>
      <c r="E104" s="1131"/>
      <c r="F104" s="454">
        <v>12</v>
      </c>
      <c r="G104" s="1131" t="s">
        <v>2583</v>
      </c>
      <c r="H104" s="1131"/>
      <c r="I104" s="1131"/>
      <c r="K104" s="466"/>
      <c r="L104" s="466"/>
      <c r="M104" s="466"/>
      <c r="N104" s="466"/>
    </row>
    <row r="105" spans="1:14" ht="33.75" customHeight="1">
      <c r="B105" s="401">
        <v>4</v>
      </c>
      <c r="C105" s="1131" t="s">
        <v>2503</v>
      </c>
      <c r="D105" s="1131"/>
      <c r="E105" s="1131"/>
      <c r="F105" s="454">
        <v>13</v>
      </c>
      <c r="G105" s="1131" t="s">
        <v>2576</v>
      </c>
      <c r="H105" s="1131"/>
      <c r="I105" s="1131"/>
      <c r="K105" s="466"/>
      <c r="L105" s="466"/>
      <c r="M105" s="466"/>
      <c r="N105" s="466"/>
    </row>
    <row r="106" spans="1:14" ht="44.25" customHeight="1">
      <c r="B106" s="401">
        <v>5</v>
      </c>
      <c r="C106" s="1131" t="s">
        <v>2588</v>
      </c>
      <c r="D106" s="1131"/>
      <c r="E106" s="1131"/>
      <c r="F106" s="454">
        <v>14</v>
      </c>
      <c r="G106" s="1131" t="s">
        <v>2586</v>
      </c>
      <c r="H106" s="1131"/>
      <c r="I106" s="1131"/>
      <c r="K106" s="466"/>
      <c r="L106" s="466"/>
      <c r="M106" s="466"/>
      <c r="N106" s="466"/>
    </row>
    <row r="107" spans="1:14" ht="44.25" customHeight="1">
      <c r="B107" s="401">
        <v>6</v>
      </c>
      <c r="C107" s="1131" t="s">
        <v>2584</v>
      </c>
      <c r="D107" s="1131"/>
      <c r="E107" s="1131"/>
      <c r="F107" s="454">
        <v>15</v>
      </c>
      <c r="G107" s="1131" t="s">
        <v>2585</v>
      </c>
      <c r="H107" s="1131"/>
      <c r="I107" s="1131"/>
      <c r="K107" s="466"/>
      <c r="L107" s="466"/>
      <c r="M107" s="466"/>
      <c r="N107" s="466"/>
    </row>
    <row r="108" spans="1:14" ht="78.75" customHeight="1">
      <c r="B108" s="401">
        <v>7</v>
      </c>
      <c r="C108" s="1131" t="s">
        <v>2575</v>
      </c>
      <c r="D108" s="1131"/>
      <c r="E108" s="1131"/>
      <c r="F108" s="454">
        <v>16</v>
      </c>
      <c r="G108" s="1131" t="s">
        <v>514</v>
      </c>
      <c r="H108" s="1131"/>
      <c r="I108" s="1131"/>
      <c r="K108" s="466"/>
      <c r="L108" s="466"/>
      <c r="M108" s="466"/>
      <c r="N108" s="466"/>
    </row>
    <row r="109" spans="1:14" ht="27" customHeight="1">
      <c r="B109" s="401">
        <v>8</v>
      </c>
      <c r="C109" s="1131" t="s">
        <v>2504</v>
      </c>
      <c r="D109" s="1131"/>
      <c r="E109" s="1131"/>
      <c r="F109" s="454">
        <v>17</v>
      </c>
      <c r="G109" s="1131" t="s">
        <v>2577</v>
      </c>
      <c r="H109" s="1131"/>
      <c r="I109" s="1131"/>
      <c r="K109" s="464"/>
      <c r="L109" s="464"/>
      <c r="M109" s="464"/>
      <c r="N109" s="464"/>
    </row>
    <row r="110" spans="1:14" ht="27" customHeight="1">
      <c r="B110" s="401">
        <v>9</v>
      </c>
      <c r="C110" s="1131" t="s">
        <v>2505</v>
      </c>
      <c r="D110" s="1131"/>
      <c r="E110" s="1131"/>
      <c r="F110" s="454"/>
      <c r="G110" s="1131"/>
      <c r="H110" s="1131"/>
      <c r="I110" s="1131"/>
      <c r="K110" s="464"/>
      <c r="L110" s="464"/>
      <c r="M110" s="464"/>
      <c r="N110" s="464"/>
    </row>
    <row r="111" spans="1:14" ht="27" customHeight="1">
      <c r="F111" s="452"/>
      <c r="G111" s="453"/>
      <c r="H111" s="453"/>
      <c r="I111" s="453"/>
      <c r="K111" s="464"/>
      <c r="L111" s="464"/>
      <c r="M111" s="464"/>
      <c r="N111" s="464"/>
    </row>
    <row r="114" spans="1:14">
      <c r="A114" s="757" t="s">
        <v>2474</v>
      </c>
      <c r="B114" s="757"/>
      <c r="C114" s="757"/>
      <c r="D114" s="757"/>
      <c r="E114" s="757"/>
      <c r="F114" s="757"/>
      <c r="G114" s="757"/>
      <c r="H114" s="757"/>
      <c r="I114" s="757"/>
      <c r="J114" s="757"/>
    </row>
    <row r="116" spans="1:14">
      <c r="B116" s="15" t="s">
        <v>338</v>
      </c>
      <c r="K116" s="465"/>
      <c r="L116" s="466"/>
      <c r="M116" s="466"/>
      <c r="N116" s="466"/>
    </row>
    <row r="117" spans="1:14">
      <c r="K117" s="466"/>
      <c r="L117" s="466"/>
      <c r="M117" s="466"/>
      <c r="N117" s="466"/>
    </row>
    <row r="118" spans="1:14" s="21" customFormat="1" ht="42" customHeight="1">
      <c r="B118" s="753" t="s">
        <v>2578</v>
      </c>
      <c r="C118" s="753"/>
      <c r="D118" s="753"/>
      <c r="E118" s="753"/>
      <c r="F118" s="753"/>
      <c r="G118" s="753"/>
      <c r="H118" s="753"/>
      <c r="I118" s="753"/>
      <c r="K118" s="466"/>
      <c r="L118" s="466"/>
      <c r="M118" s="466"/>
      <c r="N118" s="466"/>
    </row>
    <row r="119" spans="1:14">
      <c r="K119" s="466"/>
      <c r="L119" s="466"/>
      <c r="M119" s="466"/>
      <c r="N119" s="466"/>
    </row>
    <row r="120" spans="1:14" s="21" customFormat="1" ht="42" customHeight="1">
      <c r="B120" s="753" t="s">
        <v>340</v>
      </c>
      <c r="C120" s="753"/>
      <c r="D120" s="753"/>
      <c r="E120" s="753"/>
      <c r="F120" s="753"/>
      <c r="G120" s="753"/>
      <c r="H120" s="753"/>
      <c r="I120" s="753"/>
      <c r="K120" s="466"/>
      <c r="L120" s="466"/>
      <c r="M120" s="466"/>
      <c r="N120" s="466"/>
    </row>
    <row r="121" spans="1:14">
      <c r="K121" s="466"/>
      <c r="L121" s="466"/>
      <c r="M121" s="466"/>
      <c r="N121" s="466"/>
    </row>
    <row r="122" spans="1:14" s="21" customFormat="1" ht="42" customHeight="1">
      <c r="B122" s="753" t="s">
        <v>341</v>
      </c>
      <c r="C122" s="753"/>
      <c r="D122" s="753"/>
      <c r="E122" s="753"/>
      <c r="F122" s="753"/>
      <c r="G122" s="753"/>
      <c r="H122" s="753"/>
      <c r="I122" s="753"/>
      <c r="K122" s="95"/>
      <c r="L122" s="95"/>
      <c r="M122" s="95"/>
    </row>
    <row r="124" spans="1:14">
      <c r="A124" s="757" t="s">
        <v>2475</v>
      </c>
      <c r="B124" s="757"/>
      <c r="C124" s="757"/>
      <c r="D124" s="757"/>
      <c r="E124" s="757"/>
      <c r="F124" s="757"/>
      <c r="G124" s="757"/>
      <c r="H124" s="757"/>
      <c r="I124" s="757"/>
      <c r="J124" s="757"/>
    </row>
    <row r="126" spans="1:14" s="21" customFormat="1" ht="42" customHeight="1">
      <c r="B126" s="756" t="s">
        <v>342</v>
      </c>
      <c r="C126" s="756"/>
      <c r="D126" s="756"/>
      <c r="E126" s="756"/>
      <c r="F126" s="756"/>
      <c r="G126" s="756"/>
      <c r="H126" s="756"/>
      <c r="I126" s="756"/>
      <c r="K126" s="95"/>
      <c r="L126" s="95"/>
      <c r="M126" s="95"/>
    </row>
    <row r="128" spans="1:14">
      <c r="B128" s="15" t="s">
        <v>343</v>
      </c>
    </row>
    <row r="130" spans="1:13" s="21" customFormat="1">
      <c r="B130" s="756" t="s">
        <v>344</v>
      </c>
      <c r="C130" s="756"/>
      <c r="D130" s="756"/>
      <c r="E130" s="756"/>
      <c r="F130" s="756"/>
      <c r="G130" s="756"/>
      <c r="H130" s="756"/>
      <c r="I130" s="756"/>
      <c r="K130" s="95"/>
      <c r="L130" s="95"/>
      <c r="M130" s="95"/>
    </row>
    <row r="132" spans="1:13" s="21" customFormat="1" ht="42" customHeight="1">
      <c r="B132" s="756" t="s">
        <v>345</v>
      </c>
      <c r="C132" s="756"/>
      <c r="D132" s="756"/>
      <c r="E132" s="756"/>
      <c r="F132" s="756"/>
      <c r="G132" s="756"/>
      <c r="H132" s="756"/>
      <c r="I132" s="756"/>
      <c r="K132" s="95"/>
      <c r="L132" s="95"/>
      <c r="M132" s="95"/>
    </row>
    <row r="134" spans="1:13">
      <c r="A134" s="757" t="s">
        <v>2508</v>
      </c>
      <c r="B134" s="757"/>
      <c r="C134" s="757"/>
      <c r="D134" s="757"/>
      <c r="E134" s="757"/>
      <c r="F134" s="757"/>
      <c r="G134" s="757"/>
      <c r="H134" s="757"/>
      <c r="I134" s="757"/>
      <c r="J134" s="757"/>
    </row>
    <row r="136" spans="1:13">
      <c r="A136" s="15" t="s">
        <v>2509</v>
      </c>
    </row>
    <row r="137" spans="1:13">
      <c r="A137" s="52" t="s">
        <v>2460</v>
      </c>
    </row>
    <row r="138" spans="1:13">
      <c r="A138" s="52" t="s">
        <v>2461</v>
      </c>
    </row>
    <row r="139" spans="1:13">
      <c r="A139" s="52" t="s">
        <v>2462</v>
      </c>
    </row>
  </sheetData>
  <sheetProtection selectLockedCells="1" selectUnlockedCells="1"/>
  <mergeCells count="83">
    <mergeCell ref="A56:J56"/>
    <mergeCell ref="D47:H47"/>
    <mergeCell ref="E93:F93"/>
    <mergeCell ref="A66:J66"/>
    <mergeCell ref="B68:H68"/>
    <mergeCell ref="D48:H48"/>
    <mergeCell ref="B51:I52"/>
    <mergeCell ref="B53:I54"/>
    <mergeCell ref="B49:I50"/>
    <mergeCell ref="B19:I19"/>
    <mergeCell ref="B21:J21"/>
    <mergeCell ref="B24:J24"/>
    <mergeCell ref="G102:I102"/>
    <mergeCell ref="G103:I103"/>
    <mergeCell ref="B59:J59"/>
    <mergeCell ref="B63:J63"/>
    <mergeCell ref="B64:J64"/>
    <mergeCell ref="B75:J75"/>
    <mergeCell ref="C69:J69"/>
    <mergeCell ref="C70:J70"/>
    <mergeCell ref="C71:J71"/>
    <mergeCell ref="C72:J72"/>
    <mergeCell ref="B74:J74"/>
    <mergeCell ref="D46:H46"/>
    <mergeCell ref="B60:I60"/>
    <mergeCell ref="C17:J17"/>
    <mergeCell ref="A1:H1"/>
    <mergeCell ref="A2:J2"/>
    <mergeCell ref="A4:J4"/>
    <mergeCell ref="A11:J11"/>
    <mergeCell ref="A13:J13"/>
    <mergeCell ref="C16:J16"/>
    <mergeCell ref="K28:O28"/>
    <mergeCell ref="D29:H29"/>
    <mergeCell ref="K29:O29"/>
    <mergeCell ref="B23:I23"/>
    <mergeCell ref="A26:J26"/>
    <mergeCell ref="D28:H28"/>
    <mergeCell ref="A32:J32"/>
    <mergeCell ref="D43:H43"/>
    <mergeCell ref="D44:H44"/>
    <mergeCell ref="D45:H45"/>
    <mergeCell ref="D41:H41"/>
    <mergeCell ref="B34:I34"/>
    <mergeCell ref="B36:I36"/>
    <mergeCell ref="A38:J38"/>
    <mergeCell ref="D40:H40"/>
    <mergeCell ref="D42:H42"/>
    <mergeCell ref="B122:I122"/>
    <mergeCell ref="A98:J98"/>
    <mergeCell ref="E94:F94"/>
    <mergeCell ref="E78:F78"/>
    <mergeCell ref="E79:F79"/>
    <mergeCell ref="E80:F80"/>
    <mergeCell ref="E81:F81"/>
    <mergeCell ref="E82:F82"/>
    <mergeCell ref="E83:F83"/>
    <mergeCell ref="B85:J85"/>
    <mergeCell ref="E92:F92"/>
    <mergeCell ref="G107:I107"/>
    <mergeCell ref="G108:I108"/>
    <mergeCell ref="G109:I109"/>
    <mergeCell ref="G110:I110"/>
    <mergeCell ref="C110:E110"/>
    <mergeCell ref="A134:J134"/>
    <mergeCell ref="A124:J124"/>
    <mergeCell ref="B126:I126"/>
    <mergeCell ref="B130:I130"/>
    <mergeCell ref="B132:I132"/>
    <mergeCell ref="A114:J114"/>
    <mergeCell ref="B118:I118"/>
    <mergeCell ref="B120:I120"/>
    <mergeCell ref="C102:E102"/>
    <mergeCell ref="C103:E103"/>
    <mergeCell ref="C104:E104"/>
    <mergeCell ref="C105:E105"/>
    <mergeCell ref="G104:I104"/>
    <mergeCell ref="G105:I105"/>
    <mergeCell ref="G106:I106"/>
    <mergeCell ref="C106:E106"/>
    <mergeCell ref="C108:E108"/>
    <mergeCell ref="C107:E107"/>
    <mergeCell ref="C109:E109"/>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12"/>
  <dimension ref="A1:N51"/>
  <sheetViews>
    <sheetView showGridLines="0" topLeftCell="A34" workbookViewId="0">
      <selection activeCell="N47" sqref="N47"/>
    </sheetView>
  </sheetViews>
  <sheetFormatPr baseColWidth="10" defaultRowHeight="16"/>
  <cols>
    <col min="1" max="1" width="31" style="409" bestFit="1" customWidth="1"/>
    <col min="2" max="2" width="79.81640625" style="409" bestFit="1" customWidth="1"/>
    <col min="3" max="9" width="2" style="409" bestFit="1" customWidth="1"/>
    <col min="10" max="13" width="3" style="409" bestFit="1" customWidth="1"/>
    <col min="14" max="14" width="54.7265625" style="409" customWidth="1"/>
    <col min="15" max="256" width="11.453125" style="409"/>
    <col min="257" max="257" width="22" style="409" customWidth="1"/>
    <col min="258" max="258" width="80.453125" style="409" bestFit="1" customWidth="1"/>
    <col min="259" max="268" width="5" style="409" customWidth="1"/>
    <col min="269" max="512" width="11.453125" style="409"/>
    <col min="513" max="513" width="22" style="409" customWidth="1"/>
    <col min="514" max="514" width="80.453125" style="409" bestFit="1" customWidth="1"/>
    <col min="515" max="524" width="5" style="409" customWidth="1"/>
    <col min="525" max="768" width="11.453125" style="409"/>
    <col min="769" max="769" width="22" style="409" customWidth="1"/>
    <col min="770" max="770" width="80.453125" style="409" bestFit="1" customWidth="1"/>
    <col min="771" max="780" width="5" style="409" customWidth="1"/>
    <col min="781" max="1024" width="11.453125" style="409"/>
    <col min="1025" max="1025" width="22" style="409" customWidth="1"/>
    <col min="1026" max="1026" width="80.453125" style="409" bestFit="1" customWidth="1"/>
    <col min="1027" max="1036" width="5" style="409" customWidth="1"/>
    <col min="1037" max="1280" width="11.453125" style="409"/>
    <col min="1281" max="1281" width="22" style="409" customWidth="1"/>
    <col min="1282" max="1282" width="80.453125" style="409" bestFit="1" customWidth="1"/>
    <col min="1283" max="1292" width="5" style="409" customWidth="1"/>
    <col min="1293" max="1536" width="11.453125" style="409"/>
    <col min="1537" max="1537" width="22" style="409" customWidth="1"/>
    <col min="1538" max="1538" width="80.453125" style="409" bestFit="1" customWidth="1"/>
    <col min="1539" max="1548" width="5" style="409" customWidth="1"/>
    <col min="1549" max="1792" width="11.453125" style="409"/>
    <col min="1793" max="1793" width="22" style="409" customWidth="1"/>
    <col min="1794" max="1794" width="80.453125" style="409" bestFit="1" customWidth="1"/>
    <col min="1795" max="1804" width="5" style="409" customWidth="1"/>
    <col min="1805" max="2048" width="11.453125" style="409"/>
    <col min="2049" max="2049" width="22" style="409" customWidth="1"/>
    <col min="2050" max="2050" width="80.453125" style="409" bestFit="1" customWidth="1"/>
    <col min="2051" max="2060" width="5" style="409" customWidth="1"/>
    <col min="2061" max="2304" width="11.453125" style="409"/>
    <col min="2305" max="2305" width="22" style="409" customWidth="1"/>
    <col min="2306" max="2306" width="80.453125" style="409" bestFit="1" customWidth="1"/>
    <col min="2307" max="2316" width="5" style="409" customWidth="1"/>
    <col min="2317" max="2560" width="11.453125" style="409"/>
    <col min="2561" max="2561" width="22" style="409" customWidth="1"/>
    <col min="2562" max="2562" width="80.453125" style="409" bestFit="1" customWidth="1"/>
    <col min="2563" max="2572" width="5" style="409" customWidth="1"/>
    <col min="2573" max="2816" width="11.453125" style="409"/>
    <col min="2817" max="2817" width="22" style="409" customWidth="1"/>
    <col min="2818" max="2818" width="80.453125" style="409" bestFit="1" customWidth="1"/>
    <col min="2819" max="2828" width="5" style="409" customWidth="1"/>
    <col min="2829" max="3072" width="11.453125" style="409"/>
    <col min="3073" max="3073" width="22" style="409" customWidth="1"/>
    <col min="3074" max="3074" width="80.453125" style="409" bestFit="1" customWidth="1"/>
    <col min="3075" max="3084" width="5" style="409" customWidth="1"/>
    <col min="3085" max="3328" width="11.453125" style="409"/>
    <col min="3329" max="3329" width="22" style="409" customWidth="1"/>
    <col min="3330" max="3330" width="80.453125" style="409" bestFit="1" customWidth="1"/>
    <col min="3331" max="3340" width="5" style="409" customWidth="1"/>
    <col min="3341" max="3584" width="11.453125" style="409"/>
    <col min="3585" max="3585" width="22" style="409" customWidth="1"/>
    <col min="3586" max="3586" width="80.453125" style="409" bestFit="1" customWidth="1"/>
    <col min="3587" max="3596" width="5" style="409" customWidth="1"/>
    <col min="3597" max="3840" width="11.453125" style="409"/>
    <col min="3841" max="3841" width="22" style="409" customWidth="1"/>
    <col min="3842" max="3842" width="80.453125" style="409" bestFit="1" customWidth="1"/>
    <col min="3843" max="3852" width="5" style="409" customWidth="1"/>
    <col min="3853" max="4096" width="11.453125" style="409"/>
    <col min="4097" max="4097" width="22" style="409" customWidth="1"/>
    <col min="4098" max="4098" width="80.453125" style="409" bestFit="1" customWidth="1"/>
    <col min="4099" max="4108" width="5" style="409" customWidth="1"/>
    <col min="4109" max="4352" width="11.453125" style="409"/>
    <col min="4353" max="4353" width="22" style="409" customWidth="1"/>
    <col min="4354" max="4354" width="80.453125" style="409" bestFit="1" customWidth="1"/>
    <col min="4355" max="4364" width="5" style="409" customWidth="1"/>
    <col min="4365" max="4608" width="11.453125" style="409"/>
    <col min="4609" max="4609" width="22" style="409" customWidth="1"/>
    <col min="4610" max="4610" width="80.453125" style="409" bestFit="1" customWidth="1"/>
    <col min="4611" max="4620" width="5" style="409" customWidth="1"/>
    <col min="4621" max="4864" width="11.453125" style="409"/>
    <col min="4865" max="4865" width="22" style="409" customWidth="1"/>
    <col min="4866" max="4866" width="80.453125" style="409" bestFit="1" customWidth="1"/>
    <col min="4867" max="4876" width="5" style="409" customWidth="1"/>
    <col min="4877" max="5120" width="11.453125" style="409"/>
    <col min="5121" max="5121" width="22" style="409" customWidth="1"/>
    <col min="5122" max="5122" width="80.453125" style="409" bestFit="1" customWidth="1"/>
    <col min="5123" max="5132" width="5" style="409" customWidth="1"/>
    <col min="5133" max="5376" width="11.453125" style="409"/>
    <col min="5377" max="5377" width="22" style="409" customWidth="1"/>
    <col min="5378" max="5378" width="80.453125" style="409" bestFit="1" customWidth="1"/>
    <col min="5379" max="5388" width="5" style="409" customWidth="1"/>
    <col min="5389" max="5632" width="11.453125" style="409"/>
    <col min="5633" max="5633" width="22" style="409" customWidth="1"/>
    <col min="5634" max="5634" width="80.453125" style="409" bestFit="1" customWidth="1"/>
    <col min="5635" max="5644" width="5" style="409" customWidth="1"/>
    <col min="5645" max="5888" width="11.453125" style="409"/>
    <col min="5889" max="5889" width="22" style="409" customWidth="1"/>
    <col min="5890" max="5890" width="80.453125" style="409" bestFit="1" customWidth="1"/>
    <col min="5891" max="5900" width="5" style="409" customWidth="1"/>
    <col min="5901" max="6144" width="11.453125" style="409"/>
    <col min="6145" max="6145" width="22" style="409" customWidth="1"/>
    <col min="6146" max="6146" width="80.453125" style="409" bestFit="1" customWidth="1"/>
    <col min="6147" max="6156" width="5" style="409" customWidth="1"/>
    <col min="6157" max="6400" width="11.453125" style="409"/>
    <col min="6401" max="6401" width="22" style="409" customWidth="1"/>
    <col min="6402" max="6402" width="80.453125" style="409" bestFit="1" customWidth="1"/>
    <col min="6403" max="6412" width="5" style="409" customWidth="1"/>
    <col min="6413" max="6656" width="11.453125" style="409"/>
    <col min="6657" max="6657" width="22" style="409" customWidth="1"/>
    <col min="6658" max="6658" width="80.453125" style="409" bestFit="1" customWidth="1"/>
    <col min="6659" max="6668" width="5" style="409" customWidth="1"/>
    <col min="6669" max="6912" width="11.453125" style="409"/>
    <col min="6913" max="6913" width="22" style="409" customWidth="1"/>
    <col min="6914" max="6914" width="80.453125" style="409" bestFit="1" customWidth="1"/>
    <col min="6915" max="6924" width="5" style="409" customWidth="1"/>
    <col min="6925" max="7168" width="11.453125" style="409"/>
    <col min="7169" max="7169" width="22" style="409" customWidth="1"/>
    <col min="7170" max="7170" width="80.453125" style="409" bestFit="1" customWidth="1"/>
    <col min="7171" max="7180" width="5" style="409" customWidth="1"/>
    <col min="7181" max="7424" width="11.453125" style="409"/>
    <col min="7425" max="7425" width="22" style="409" customWidth="1"/>
    <col min="7426" max="7426" width="80.453125" style="409" bestFit="1" customWidth="1"/>
    <col min="7427" max="7436" width="5" style="409" customWidth="1"/>
    <col min="7437" max="7680" width="11.453125" style="409"/>
    <col min="7681" max="7681" width="22" style="409" customWidth="1"/>
    <col min="7682" max="7682" width="80.453125" style="409" bestFit="1" customWidth="1"/>
    <col min="7683" max="7692" width="5" style="409" customWidth="1"/>
    <col min="7693" max="7936" width="11.453125" style="409"/>
    <col min="7937" max="7937" width="22" style="409" customWidth="1"/>
    <col min="7938" max="7938" width="80.453125" style="409" bestFit="1" customWidth="1"/>
    <col min="7939" max="7948" width="5" style="409" customWidth="1"/>
    <col min="7949" max="8192" width="11.453125" style="409"/>
    <col min="8193" max="8193" width="22" style="409" customWidth="1"/>
    <col min="8194" max="8194" width="80.453125" style="409" bestFit="1" customWidth="1"/>
    <col min="8195" max="8204" width="5" style="409" customWidth="1"/>
    <col min="8205" max="8448" width="11.453125" style="409"/>
    <col min="8449" max="8449" width="22" style="409" customWidth="1"/>
    <col min="8450" max="8450" width="80.453125" style="409" bestFit="1" customWidth="1"/>
    <col min="8451" max="8460" width="5" style="409" customWidth="1"/>
    <col min="8461" max="8704" width="11.453125" style="409"/>
    <col min="8705" max="8705" width="22" style="409" customWidth="1"/>
    <col min="8706" max="8706" width="80.453125" style="409" bestFit="1" customWidth="1"/>
    <col min="8707" max="8716" width="5" style="409" customWidth="1"/>
    <col min="8717" max="8960" width="11.453125" style="409"/>
    <col min="8961" max="8961" width="22" style="409" customWidth="1"/>
    <col min="8962" max="8962" width="80.453125" style="409" bestFit="1" customWidth="1"/>
    <col min="8963" max="8972" width="5" style="409" customWidth="1"/>
    <col min="8973" max="9216" width="11.453125" style="409"/>
    <col min="9217" max="9217" width="22" style="409" customWidth="1"/>
    <col min="9218" max="9218" width="80.453125" style="409" bestFit="1" customWidth="1"/>
    <col min="9219" max="9228" width="5" style="409" customWidth="1"/>
    <col min="9229" max="9472" width="11.453125" style="409"/>
    <col min="9473" max="9473" width="22" style="409" customWidth="1"/>
    <col min="9474" max="9474" width="80.453125" style="409" bestFit="1" customWidth="1"/>
    <col min="9475" max="9484" width="5" style="409" customWidth="1"/>
    <col min="9485" max="9728" width="11.453125" style="409"/>
    <col min="9729" max="9729" width="22" style="409" customWidth="1"/>
    <col min="9730" max="9730" width="80.453125" style="409" bestFit="1" customWidth="1"/>
    <col min="9731" max="9740" width="5" style="409" customWidth="1"/>
    <col min="9741" max="9984" width="11.453125" style="409"/>
    <col min="9985" max="9985" width="22" style="409" customWidth="1"/>
    <col min="9986" max="9986" width="80.453125" style="409" bestFit="1" customWidth="1"/>
    <col min="9987" max="9996" width="5" style="409" customWidth="1"/>
    <col min="9997" max="10240" width="11.453125" style="409"/>
    <col min="10241" max="10241" width="22" style="409" customWidth="1"/>
    <col min="10242" max="10242" width="80.453125" style="409" bestFit="1" customWidth="1"/>
    <col min="10243" max="10252" width="5" style="409" customWidth="1"/>
    <col min="10253" max="10496" width="11.453125" style="409"/>
    <col min="10497" max="10497" width="22" style="409" customWidth="1"/>
    <col min="10498" max="10498" width="80.453125" style="409" bestFit="1" customWidth="1"/>
    <col min="10499" max="10508" width="5" style="409" customWidth="1"/>
    <col min="10509" max="10752" width="11.453125" style="409"/>
    <col min="10753" max="10753" width="22" style="409" customWidth="1"/>
    <col min="10754" max="10754" width="80.453125" style="409" bestFit="1" customWidth="1"/>
    <col min="10755" max="10764" width="5" style="409" customWidth="1"/>
    <col min="10765" max="11008" width="11.453125" style="409"/>
    <col min="11009" max="11009" width="22" style="409" customWidth="1"/>
    <col min="11010" max="11010" width="80.453125" style="409" bestFit="1" customWidth="1"/>
    <col min="11011" max="11020" width="5" style="409" customWidth="1"/>
    <col min="11021" max="11264" width="11.453125" style="409"/>
    <col min="11265" max="11265" width="22" style="409" customWidth="1"/>
    <col min="11266" max="11266" width="80.453125" style="409" bestFit="1" customWidth="1"/>
    <col min="11267" max="11276" width="5" style="409" customWidth="1"/>
    <col min="11277" max="11520" width="11.453125" style="409"/>
    <col min="11521" max="11521" width="22" style="409" customWidth="1"/>
    <col min="11522" max="11522" width="80.453125" style="409" bestFit="1" customWidth="1"/>
    <col min="11523" max="11532" width="5" style="409" customWidth="1"/>
    <col min="11533" max="11776" width="11.453125" style="409"/>
    <col min="11777" max="11777" width="22" style="409" customWidth="1"/>
    <col min="11778" max="11778" width="80.453125" style="409" bestFit="1" customWidth="1"/>
    <col min="11779" max="11788" width="5" style="409" customWidth="1"/>
    <col min="11789" max="12032" width="11.453125" style="409"/>
    <col min="12033" max="12033" width="22" style="409" customWidth="1"/>
    <col min="12034" max="12034" width="80.453125" style="409" bestFit="1" customWidth="1"/>
    <col min="12035" max="12044" width="5" style="409" customWidth="1"/>
    <col min="12045" max="12288" width="11.453125" style="409"/>
    <col min="12289" max="12289" width="22" style="409" customWidth="1"/>
    <col min="12290" max="12290" width="80.453125" style="409" bestFit="1" customWidth="1"/>
    <col min="12291" max="12300" width="5" style="409" customWidth="1"/>
    <col min="12301" max="12544" width="11.453125" style="409"/>
    <col min="12545" max="12545" width="22" style="409" customWidth="1"/>
    <col min="12546" max="12546" width="80.453125" style="409" bestFit="1" customWidth="1"/>
    <col min="12547" max="12556" width="5" style="409" customWidth="1"/>
    <col min="12557" max="12800" width="11.453125" style="409"/>
    <col min="12801" max="12801" width="22" style="409" customWidth="1"/>
    <col min="12802" max="12802" width="80.453125" style="409" bestFit="1" customWidth="1"/>
    <col min="12803" max="12812" width="5" style="409" customWidth="1"/>
    <col min="12813" max="13056" width="11.453125" style="409"/>
    <col min="13057" max="13057" width="22" style="409" customWidth="1"/>
    <col min="13058" max="13058" width="80.453125" style="409" bestFit="1" customWidth="1"/>
    <col min="13059" max="13068" width="5" style="409" customWidth="1"/>
    <col min="13069" max="13312" width="11.453125" style="409"/>
    <col min="13313" max="13313" width="22" style="409" customWidth="1"/>
    <col min="13314" max="13314" width="80.453125" style="409" bestFit="1" customWidth="1"/>
    <col min="13315" max="13324" width="5" style="409" customWidth="1"/>
    <col min="13325" max="13568" width="11.453125" style="409"/>
    <col min="13569" max="13569" width="22" style="409" customWidth="1"/>
    <col min="13570" max="13570" width="80.453125" style="409" bestFit="1" customWidth="1"/>
    <col min="13571" max="13580" width="5" style="409" customWidth="1"/>
    <col min="13581" max="13824" width="11.453125" style="409"/>
    <col min="13825" max="13825" width="22" style="409" customWidth="1"/>
    <col min="13826" max="13826" width="80.453125" style="409" bestFit="1" customWidth="1"/>
    <col min="13827" max="13836" width="5" style="409" customWidth="1"/>
    <col min="13837" max="14080" width="11.453125" style="409"/>
    <col min="14081" max="14081" width="22" style="409" customWidth="1"/>
    <col min="14082" max="14082" width="80.453125" style="409" bestFit="1" customWidth="1"/>
    <col min="14083" max="14092" width="5" style="409" customWidth="1"/>
    <col min="14093" max="14336" width="11.453125" style="409"/>
    <col min="14337" max="14337" width="22" style="409" customWidth="1"/>
    <col min="14338" max="14338" width="80.453125" style="409" bestFit="1" customWidth="1"/>
    <col min="14339" max="14348" width="5" style="409" customWidth="1"/>
    <col min="14349" max="14592" width="11.453125" style="409"/>
    <col min="14593" max="14593" width="22" style="409" customWidth="1"/>
    <col min="14594" max="14594" width="80.453125" style="409" bestFit="1" customWidth="1"/>
    <col min="14595" max="14604" width="5" style="409" customWidth="1"/>
    <col min="14605" max="14848" width="11.453125" style="409"/>
    <col min="14849" max="14849" width="22" style="409" customWidth="1"/>
    <col min="14850" max="14850" width="80.453125" style="409" bestFit="1" customWidth="1"/>
    <col min="14851" max="14860" width="5" style="409" customWidth="1"/>
    <col min="14861" max="15104" width="11.453125" style="409"/>
    <col min="15105" max="15105" width="22" style="409" customWidth="1"/>
    <col min="15106" max="15106" width="80.453125" style="409" bestFit="1" customWidth="1"/>
    <col min="15107" max="15116" width="5" style="409" customWidth="1"/>
    <col min="15117" max="15360" width="11.453125" style="409"/>
    <col min="15361" max="15361" width="22" style="409" customWidth="1"/>
    <col min="15362" max="15362" width="80.453125" style="409" bestFit="1" customWidth="1"/>
    <col min="15363" max="15372" width="5" style="409" customWidth="1"/>
    <col min="15373" max="15616" width="11.453125" style="409"/>
    <col min="15617" max="15617" width="22" style="409" customWidth="1"/>
    <col min="15618" max="15618" width="80.453125" style="409" bestFit="1" customWidth="1"/>
    <col min="15619" max="15628" width="5" style="409" customWidth="1"/>
    <col min="15629" max="15872" width="11.453125" style="409"/>
    <col min="15873" max="15873" width="22" style="409" customWidth="1"/>
    <col min="15874" max="15874" width="80.453125" style="409" bestFit="1" customWidth="1"/>
    <col min="15875" max="15884" width="5" style="409" customWidth="1"/>
    <col min="15885" max="16128" width="11.453125" style="409"/>
    <col min="16129" max="16129" width="22" style="409" customWidth="1"/>
    <col min="16130" max="16130" width="80.453125" style="409" bestFit="1" customWidth="1"/>
    <col min="16131" max="16140" width="5" style="409" customWidth="1"/>
    <col min="16141" max="16384" width="11.453125" style="409"/>
  </cols>
  <sheetData>
    <row r="1" spans="1:2" ht="25.5" customHeight="1">
      <c r="A1" s="408" t="s">
        <v>607</v>
      </c>
      <c r="B1" s="408" t="s">
        <v>99</v>
      </c>
    </row>
    <row r="2" spans="1:2">
      <c r="A2" s="1148" t="s">
        <v>608</v>
      </c>
      <c r="B2" s="1148"/>
    </row>
    <row r="3" spans="1:2">
      <c r="A3" s="410">
        <v>1</v>
      </c>
      <c r="B3" s="411" t="s">
        <v>609</v>
      </c>
    </row>
    <row r="4" spans="1:2">
      <c r="A4" s="410">
        <v>2</v>
      </c>
      <c r="B4" s="412" t="s">
        <v>610</v>
      </c>
    </row>
    <row r="5" spans="1:2">
      <c r="A5" s="410">
        <v>9</v>
      </c>
      <c r="B5" s="412" t="s">
        <v>611</v>
      </c>
    </row>
    <row r="6" spans="1:2">
      <c r="A6" s="1148" t="s">
        <v>612</v>
      </c>
      <c r="B6" s="1148"/>
    </row>
    <row r="7" spans="1:2" ht="32">
      <c r="A7" s="410">
        <v>11</v>
      </c>
      <c r="B7" s="412" t="s">
        <v>613</v>
      </c>
    </row>
    <row r="8" spans="1:2" ht="48">
      <c r="A8" s="410">
        <v>12</v>
      </c>
      <c r="B8" s="412" t="s">
        <v>614</v>
      </c>
    </row>
    <row r="9" spans="1:2">
      <c r="A9" s="1148" t="s">
        <v>615</v>
      </c>
      <c r="B9" s="1148"/>
    </row>
    <row r="10" spans="1:2">
      <c r="A10" s="413" t="s">
        <v>102</v>
      </c>
      <c r="B10" s="412" t="s">
        <v>103</v>
      </c>
    </row>
    <row r="11" spans="1:2">
      <c r="A11" s="413" t="s">
        <v>104</v>
      </c>
      <c r="B11" s="412" t="s">
        <v>105</v>
      </c>
    </row>
    <row r="12" spans="1:2">
      <c r="A12" s="413" t="s">
        <v>106</v>
      </c>
      <c r="B12" s="412" t="s">
        <v>107</v>
      </c>
    </row>
    <row r="13" spans="1:2" ht="32">
      <c r="A13" s="413" t="s">
        <v>108</v>
      </c>
      <c r="B13" s="412" t="s">
        <v>616</v>
      </c>
    </row>
    <row r="14" spans="1:2" ht="32">
      <c r="A14" s="410">
        <v>10</v>
      </c>
      <c r="B14" s="412" t="s">
        <v>617</v>
      </c>
    </row>
    <row r="17" spans="1:14" ht="16.899999999999999" customHeight="1">
      <c r="A17" s="1142" t="s">
        <v>2540</v>
      </c>
      <c r="B17" s="1143"/>
      <c r="C17" s="1142" t="s">
        <v>110</v>
      </c>
      <c r="D17" s="1144"/>
      <c r="E17" s="1144"/>
      <c r="F17" s="1144"/>
      <c r="G17" s="1144"/>
      <c r="H17" s="1144"/>
      <c r="I17" s="1144"/>
      <c r="J17" s="1144"/>
      <c r="K17" s="1144"/>
      <c r="L17" s="1144"/>
      <c r="M17" s="1143"/>
    </row>
    <row r="18" spans="1:14">
      <c r="A18" s="1145"/>
      <c r="B18" s="1146"/>
      <c r="C18" s="1145"/>
      <c r="D18" s="1147"/>
      <c r="E18" s="1147"/>
      <c r="F18" s="1147"/>
      <c r="G18" s="1147"/>
      <c r="H18" s="1147"/>
      <c r="I18" s="1147"/>
      <c r="J18" s="1147"/>
      <c r="K18" s="1147"/>
      <c r="L18" s="1147"/>
      <c r="M18" s="1146"/>
    </row>
    <row r="19" spans="1:14">
      <c r="A19" s="428" t="s">
        <v>2541</v>
      </c>
      <c r="B19" s="428" t="s">
        <v>2542</v>
      </c>
      <c r="C19" s="410">
        <v>0</v>
      </c>
      <c r="D19" s="410">
        <v>1</v>
      </c>
      <c r="E19" s="410">
        <v>2</v>
      </c>
      <c r="F19" s="410">
        <v>3</v>
      </c>
      <c r="G19" s="410">
        <v>4</v>
      </c>
      <c r="H19" s="410">
        <v>5</v>
      </c>
      <c r="I19" s="410">
        <v>6</v>
      </c>
      <c r="J19" s="410">
        <v>9</v>
      </c>
      <c r="K19" s="410">
        <v>10</v>
      </c>
      <c r="L19" s="410">
        <v>11</v>
      </c>
      <c r="M19" s="410">
        <v>12</v>
      </c>
    </row>
    <row r="20" spans="1:14">
      <c r="A20" s="410">
        <v>16</v>
      </c>
      <c r="B20" s="412" t="s">
        <v>618</v>
      </c>
      <c r="C20" s="410" t="s">
        <v>466</v>
      </c>
      <c r="D20" s="410"/>
      <c r="E20" s="410" t="s">
        <v>466</v>
      </c>
      <c r="F20" s="410" t="s">
        <v>466</v>
      </c>
      <c r="G20" s="410" t="s">
        <v>466</v>
      </c>
      <c r="H20" s="410" t="s">
        <v>466</v>
      </c>
      <c r="I20" s="410"/>
      <c r="J20" s="410" t="s">
        <v>466</v>
      </c>
      <c r="K20" s="410"/>
      <c r="L20" s="410"/>
      <c r="M20" s="410"/>
    </row>
    <row r="21" spans="1:14" ht="32">
      <c r="A21" s="410">
        <v>34</v>
      </c>
      <c r="B21" s="412" t="s">
        <v>621</v>
      </c>
      <c r="C21" s="410" t="s">
        <v>466</v>
      </c>
      <c r="D21" s="410"/>
      <c r="E21" s="410" t="s">
        <v>466</v>
      </c>
      <c r="F21" s="410" t="s">
        <v>466</v>
      </c>
      <c r="G21" s="410" t="s">
        <v>466</v>
      </c>
      <c r="H21" s="410" t="s">
        <v>466</v>
      </c>
      <c r="I21" s="410" t="s">
        <v>466</v>
      </c>
      <c r="J21" s="410"/>
      <c r="K21" s="410"/>
      <c r="L21" s="410"/>
      <c r="M21" s="410"/>
    </row>
    <row r="22" spans="1:14">
      <c r="A22" s="410">
        <v>35</v>
      </c>
      <c r="B22" s="412" t="s">
        <v>622</v>
      </c>
      <c r="C22" s="410" t="s">
        <v>466</v>
      </c>
      <c r="D22" s="410"/>
      <c r="E22" s="410" t="s">
        <v>466</v>
      </c>
      <c r="F22" s="410" t="s">
        <v>466</v>
      </c>
      <c r="G22" s="410" t="s">
        <v>466</v>
      </c>
      <c r="H22" s="410" t="s">
        <v>466</v>
      </c>
      <c r="I22" s="410" t="s">
        <v>466</v>
      </c>
      <c r="J22" s="410"/>
      <c r="K22" s="410"/>
      <c r="L22" s="410"/>
      <c r="M22" s="410"/>
    </row>
    <row r="23" spans="1:14" ht="32">
      <c r="A23" s="410">
        <v>36</v>
      </c>
      <c r="B23" s="412" t="s">
        <v>623</v>
      </c>
      <c r="C23" s="410" t="s">
        <v>466</v>
      </c>
      <c r="D23" s="410"/>
      <c r="E23" s="410"/>
      <c r="F23" s="410"/>
      <c r="G23" s="410"/>
      <c r="H23" s="410"/>
      <c r="I23" s="410"/>
      <c r="J23" s="410"/>
      <c r="K23" s="410"/>
      <c r="L23" s="410"/>
      <c r="M23" s="410"/>
    </row>
    <row r="24" spans="1:14">
      <c r="A24" s="410">
        <v>53</v>
      </c>
      <c r="B24" s="412" t="s">
        <v>2543</v>
      </c>
      <c r="C24" s="410" t="s">
        <v>466</v>
      </c>
      <c r="D24" s="410"/>
      <c r="E24" s="410" t="s">
        <v>466</v>
      </c>
      <c r="F24" s="410" t="s">
        <v>466</v>
      </c>
      <c r="G24" s="410" t="s">
        <v>466</v>
      </c>
      <c r="H24" s="410" t="s">
        <v>466</v>
      </c>
      <c r="I24" s="410" t="s">
        <v>466</v>
      </c>
      <c r="J24" s="410" t="s">
        <v>466</v>
      </c>
      <c r="K24" s="410"/>
      <c r="L24" s="410"/>
      <c r="M24" s="410"/>
    </row>
    <row r="25" spans="1:14">
      <c r="A25" s="410">
        <v>59</v>
      </c>
      <c r="B25" s="412" t="s">
        <v>620</v>
      </c>
      <c r="C25" s="410" t="s">
        <v>466</v>
      </c>
      <c r="D25" s="410"/>
      <c r="E25" s="410" t="s">
        <v>466</v>
      </c>
      <c r="F25" s="410" t="s">
        <v>466</v>
      </c>
      <c r="G25" s="410" t="s">
        <v>466</v>
      </c>
      <c r="H25" s="410" t="s">
        <v>466</v>
      </c>
      <c r="I25" s="410" t="s">
        <v>466</v>
      </c>
      <c r="J25" s="410" t="s">
        <v>466</v>
      </c>
      <c r="K25" s="410"/>
      <c r="L25" s="410"/>
      <c r="M25" s="410"/>
    </row>
    <row r="26" spans="1:14">
      <c r="A26" s="410">
        <v>60</v>
      </c>
      <c r="B26" s="412" t="s">
        <v>624</v>
      </c>
      <c r="C26" s="410" t="s">
        <v>466</v>
      </c>
      <c r="D26" s="410"/>
      <c r="E26" s="410"/>
      <c r="F26" s="410"/>
      <c r="G26" s="410"/>
      <c r="H26" s="410"/>
      <c r="I26" s="410"/>
      <c r="J26" s="410"/>
      <c r="K26" s="410"/>
      <c r="L26" s="410"/>
      <c r="M26" s="410"/>
    </row>
    <row r="27" spans="1:14">
      <c r="A27" s="410">
        <v>62</v>
      </c>
      <c r="B27" s="412" t="s">
        <v>2544</v>
      </c>
      <c r="C27" s="410" t="s">
        <v>466</v>
      </c>
      <c r="D27" s="410"/>
      <c r="E27" s="410"/>
      <c r="F27" s="410"/>
      <c r="G27" s="410"/>
      <c r="H27" s="410"/>
      <c r="I27" s="410"/>
      <c r="J27" s="410"/>
      <c r="K27" s="410"/>
      <c r="L27" s="410"/>
      <c r="M27" s="410"/>
    </row>
    <row r="28" spans="1:14">
      <c r="A28" s="441"/>
      <c r="B28" s="441"/>
      <c r="C28" s="441"/>
      <c r="D28" s="441"/>
      <c r="E28" s="441"/>
      <c r="F28" s="441"/>
      <c r="G28" s="441"/>
      <c r="H28" s="441"/>
      <c r="I28" s="441"/>
      <c r="J28" s="441"/>
      <c r="K28" s="441"/>
      <c r="L28" s="441"/>
      <c r="M28" s="441"/>
    </row>
    <row r="29" spans="1:14">
      <c r="A29" s="442"/>
      <c r="B29" s="443"/>
      <c r="C29" s="444"/>
      <c r="D29" s="444"/>
      <c r="E29" s="444"/>
      <c r="F29" s="444"/>
      <c r="G29" s="444"/>
      <c r="H29" s="444"/>
      <c r="I29" s="444"/>
      <c r="J29" s="444"/>
      <c r="K29" s="445"/>
      <c r="L29" s="445"/>
      <c r="M29" s="445"/>
    </row>
    <row r="30" spans="1:14" ht="32">
      <c r="A30" s="1142" t="s">
        <v>2545</v>
      </c>
      <c r="B30" s="1143"/>
      <c r="C30" s="1142" t="s">
        <v>110</v>
      </c>
      <c r="D30" s="1144"/>
      <c r="E30" s="1144"/>
      <c r="F30" s="1144"/>
      <c r="G30" s="1144"/>
      <c r="H30" s="1144"/>
      <c r="I30" s="1144"/>
      <c r="J30" s="1144"/>
      <c r="K30" s="1144"/>
      <c r="L30" s="1144"/>
      <c r="M30" s="1143"/>
      <c r="N30" s="409" t="s">
        <v>2553</v>
      </c>
    </row>
    <row r="31" spans="1:14">
      <c r="A31" s="410">
        <v>57</v>
      </c>
      <c r="B31" s="412" t="s">
        <v>619</v>
      </c>
      <c r="C31" s="410" t="s">
        <v>466</v>
      </c>
      <c r="D31" s="410"/>
      <c r="E31" s="410" t="s">
        <v>466</v>
      </c>
      <c r="F31" s="410" t="s">
        <v>466</v>
      </c>
      <c r="G31" s="410" t="s">
        <v>466</v>
      </c>
      <c r="H31" s="410" t="s">
        <v>466</v>
      </c>
      <c r="I31" s="410" t="s">
        <v>466</v>
      </c>
      <c r="J31" s="410"/>
      <c r="K31" s="410"/>
      <c r="L31" s="410" t="s">
        <v>466</v>
      </c>
      <c r="M31" s="410" t="s">
        <v>466</v>
      </c>
    </row>
    <row r="32" spans="1:14">
      <c r="A32" s="446"/>
      <c r="B32" s="447"/>
      <c r="C32" s="448"/>
      <c r="D32" s="448"/>
      <c r="E32" s="448"/>
      <c r="F32" s="448"/>
      <c r="G32" s="448"/>
      <c r="H32" s="448"/>
      <c r="I32" s="448"/>
      <c r="J32" s="448"/>
      <c r="K32" s="448"/>
      <c r="L32" s="448"/>
      <c r="M32" s="448"/>
    </row>
    <row r="33" spans="1:13">
      <c r="A33" s="1142" t="s">
        <v>2546</v>
      </c>
      <c r="B33" s="1143"/>
      <c r="C33" s="1142" t="s">
        <v>110</v>
      </c>
      <c r="D33" s="1144"/>
      <c r="E33" s="1144"/>
      <c r="F33" s="1144"/>
      <c r="G33" s="1144"/>
      <c r="H33" s="1144"/>
      <c r="I33" s="1144"/>
      <c r="J33" s="1144"/>
      <c r="K33" s="1144"/>
      <c r="L33" s="1144"/>
      <c r="M33" s="1143"/>
    </row>
    <row r="34" spans="1:13">
      <c r="A34" s="410">
        <v>64</v>
      </c>
      <c r="B34" s="412" t="s">
        <v>635</v>
      </c>
      <c r="C34" s="410" t="s">
        <v>466</v>
      </c>
      <c r="D34" s="410"/>
      <c r="E34" s="410"/>
      <c r="F34" s="410"/>
      <c r="G34" s="410"/>
      <c r="H34" s="410"/>
      <c r="I34" s="410"/>
      <c r="J34" s="410"/>
      <c r="K34" s="410"/>
      <c r="L34" s="410"/>
      <c r="M34" s="410"/>
    </row>
    <row r="35" spans="1:13">
      <c r="A35" s="442"/>
      <c r="B35" s="443"/>
      <c r="C35" s="444"/>
      <c r="D35" s="444"/>
      <c r="E35" s="444"/>
      <c r="F35" s="444"/>
      <c r="G35" s="444"/>
      <c r="H35" s="444"/>
      <c r="I35" s="444"/>
      <c r="J35" s="444"/>
      <c r="K35" s="445"/>
      <c r="L35" s="445"/>
      <c r="M35" s="445"/>
    </row>
    <row r="36" spans="1:13">
      <c r="A36" s="443"/>
      <c r="B36" s="443"/>
      <c r="C36" s="445"/>
      <c r="D36" s="445"/>
      <c r="E36" s="445"/>
      <c r="F36" s="445"/>
      <c r="G36" s="445"/>
      <c r="H36" s="445"/>
      <c r="I36" s="445"/>
      <c r="J36" s="445"/>
      <c r="K36" s="445"/>
      <c r="L36" s="445"/>
      <c r="M36" s="445"/>
    </row>
    <row r="37" spans="1:13" ht="16.899999999999999" customHeight="1">
      <c r="A37" s="1142" t="s">
        <v>2547</v>
      </c>
      <c r="B37" s="1143"/>
      <c r="C37" s="1142" t="s">
        <v>110</v>
      </c>
      <c r="D37" s="1144"/>
      <c r="E37" s="1144"/>
      <c r="F37" s="1144"/>
      <c r="G37" s="1144"/>
      <c r="H37" s="1144"/>
      <c r="I37" s="1144"/>
      <c r="J37" s="1144"/>
      <c r="K37" s="1144"/>
      <c r="L37" s="1144"/>
      <c r="M37" s="1143"/>
    </row>
    <row r="38" spans="1:13">
      <c r="A38" s="1145"/>
      <c r="B38" s="1146"/>
      <c r="C38" s="1145"/>
      <c r="D38" s="1147"/>
      <c r="E38" s="1147"/>
      <c r="F38" s="1147"/>
      <c r="G38" s="1147"/>
      <c r="H38" s="1147"/>
      <c r="I38" s="1147"/>
      <c r="J38" s="1147"/>
      <c r="K38" s="1147"/>
      <c r="L38" s="1147"/>
      <c r="M38" s="1146"/>
    </row>
    <row r="39" spans="1:13">
      <c r="A39" s="428" t="s">
        <v>2541</v>
      </c>
      <c r="B39" s="428" t="s">
        <v>2542</v>
      </c>
      <c r="C39" s="410">
        <v>0</v>
      </c>
      <c r="D39" s="410">
        <v>1</v>
      </c>
      <c r="E39" s="410">
        <v>2</v>
      </c>
      <c r="F39" s="410">
        <v>3</v>
      </c>
      <c r="G39" s="410">
        <v>4</v>
      </c>
      <c r="H39" s="410">
        <v>5</v>
      </c>
      <c r="I39" s="410">
        <v>6</v>
      </c>
      <c r="J39" s="410">
        <v>9</v>
      </c>
      <c r="K39" s="410">
        <v>10</v>
      </c>
      <c r="L39" s="410">
        <v>11</v>
      </c>
      <c r="M39" s="410">
        <v>12</v>
      </c>
    </row>
    <row r="40" spans="1:13">
      <c r="A40" s="410">
        <v>20</v>
      </c>
      <c r="B40" s="412" t="s">
        <v>66</v>
      </c>
      <c r="C40" s="410" t="s">
        <v>466</v>
      </c>
      <c r="D40" s="410"/>
      <c r="E40" s="410"/>
      <c r="F40" s="410"/>
      <c r="G40" s="410"/>
      <c r="H40" s="410"/>
      <c r="I40" s="410"/>
      <c r="J40" s="410"/>
      <c r="K40" s="410"/>
      <c r="L40" s="410"/>
      <c r="M40" s="410"/>
    </row>
    <row r="41" spans="1:13">
      <c r="A41" s="410">
        <v>21</v>
      </c>
      <c r="B41" s="412" t="s">
        <v>68</v>
      </c>
      <c r="C41" s="410" t="s">
        <v>466</v>
      </c>
      <c r="D41" s="410"/>
      <c r="E41" s="410"/>
      <c r="F41" s="410"/>
      <c r="G41" s="410"/>
      <c r="H41" s="410"/>
      <c r="I41" s="410"/>
      <c r="J41" s="410"/>
      <c r="K41" s="410"/>
      <c r="L41" s="410"/>
      <c r="M41" s="410"/>
    </row>
    <row r="42" spans="1:13">
      <c r="A42" s="410">
        <v>23</v>
      </c>
      <c r="B42" s="412" t="s">
        <v>2548</v>
      </c>
      <c r="C42" s="410" t="s">
        <v>466</v>
      </c>
      <c r="D42" s="410"/>
      <c r="E42" s="410"/>
      <c r="F42" s="410"/>
      <c r="G42" s="410"/>
      <c r="H42" s="410"/>
      <c r="I42" s="410"/>
      <c r="J42" s="410"/>
      <c r="K42" s="410"/>
      <c r="L42" s="410"/>
      <c r="M42" s="410"/>
    </row>
    <row r="43" spans="1:13">
      <c r="A43" s="410">
        <v>58</v>
      </c>
      <c r="B43" s="412" t="s">
        <v>2549</v>
      </c>
      <c r="C43" s="410" t="s">
        <v>466</v>
      </c>
      <c r="D43" s="410"/>
      <c r="E43" s="410"/>
      <c r="F43" s="410"/>
      <c r="G43" s="410"/>
      <c r="H43" s="410"/>
      <c r="I43" s="410"/>
      <c r="J43" s="410"/>
      <c r="K43" s="410"/>
      <c r="L43" s="410"/>
      <c r="M43" s="410"/>
    </row>
    <row r="44" spans="1:13">
      <c r="A44" s="441"/>
      <c r="B44" s="441"/>
      <c r="C44" s="445"/>
      <c r="D44" s="445"/>
      <c r="E44" s="445"/>
      <c r="F44" s="445"/>
      <c r="G44" s="445"/>
      <c r="H44" s="445"/>
      <c r="I44" s="445"/>
      <c r="J44" s="445"/>
      <c r="K44" s="445"/>
      <c r="L44" s="445"/>
      <c r="M44" s="445"/>
    </row>
    <row r="45" spans="1:13">
      <c r="A45" s="1142" t="s">
        <v>2550</v>
      </c>
      <c r="B45" s="1143"/>
      <c r="C45" s="1142" t="s">
        <v>110</v>
      </c>
      <c r="D45" s="1144"/>
      <c r="E45" s="1144"/>
      <c r="F45" s="1144"/>
      <c r="G45" s="1144"/>
      <c r="H45" s="1144"/>
      <c r="I45" s="1144"/>
      <c r="J45" s="1144"/>
      <c r="K45" s="1144"/>
      <c r="L45" s="1144"/>
      <c r="M45" s="1143"/>
    </row>
    <row r="46" spans="1:13">
      <c r="A46" s="410">
        <v>67</v>
      </c>
      <c r="B46" s="412" t="s">
        <v>2551</v>
      </c>
      <c r="C46" s="410" t="s">
        <v>466</v>
      </c>
      <c r="D46" s="410"/>
      <c r="E46" s="410"/>
      <c r="F46" s="410"/>
      <c r="G46" s="410"/>
      <c r="H46" s="410"/>
      <c r="I46" s="410"/>
      <c r="J46" s="410"/>
      <c r="K46" s="410"/>
      <c r="L46" s="410"/>
      <c r="M46" s="410"/>
    </row>
    <row r="47" spans="1:13">
      <c r="A47" s="441"/>
      <c r="B47" s="441"/>
      <c r="C47" s="445"/>
      <c r="D47" s="445"/>
      <c r="E47" s="445"/>
      <c r="F47" s="445"/>
      <c r="G47" s="445"/>
      <c r="H47" s="445"/>
      <c r="I47" s="445"/>
      <c r="J47" s="445"/>
      <c r="K47" s="445"/>
      <c r="L47" s="445"/>
      <c r="M47" s="445"/>
    </row>
    <row r="48" spans="1:13">
      <c r="A48" s="1142" t="s">
        <v>2554</v>
      </c>
      <c r="B48" s="1143"/>
      <c r="C48" s="1142" t="s">
        <v>110</v>
      </c>
      <c r="D48" s="1144"/>
      <c r="E48" s="1144"/>
      <c r="F48" s="1144"/>
      <c r="G48" s="1144"/>
      <c r="H48" s="1144"/>
      <c r="I48" s="1144"/>
      <c r="J48" s="1144"/>
      <c r="K48" s="1144"/>
      <c r="L48" s="1144"/>
      <c r="M48" s="1143"/>
    </row>
    <row r="49" spans="1:13">
      <c r="A49" s="410" t="s">
        <v>2552</v>
      </c>
      <c r="B49" s="412" t="s">
        <v>635</v>
      </c>
      <c r="C49" s="410" t="s">
        <v>466</v>
      </c>
      <c r="D49" s="410"/>
      <c r="E49" s="410"/>
      <c r="F49" s="410"/>
      <c r="G49" s="410"/>
      <c r="H49" s="410"/>
      <c r="I49" s="410"/>
      <c r="J49" s="410"/>
      <c r="K49" s="410"/>
      <c r="L49" s="410"/>
      <c r="M49" s="410"/>
    </row>
    <row r="51" spans="1:13">
      <c r="A51" s="449" t="s">
        <v>2555</v>
      </c>
    </row>
  </sheetData>
  <mergeCells count="15">
    <mergeCell ref="A2:B2"/>
    <mergeCell ref="A6:B6"/>
    <mergeCell ref="A9:B9"/>
    <mergeCell ref="A45:B45"/>
    <mergeCell ref="C45:M45"/>
    <mergeCell ref="A48:B48"/>
    <mergeCell ref="C48:M48"/>
    <mergeCell ref="A17:B18"/>
    <mergeCell ref="A37:B38"/>
    <mergeCell ref="A33:B33"/>
    <mergeCell ref="C33:M33"/>
    <mergeCell ref="C37:M38"/>
    <mergeCell ref="C17:M18"/>
    <mergeCell ref="A30:B30"/>
    <mergeCell ref="C30:M30"/>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13"/>
  <dimension ref="A1:C328"/>
  <sheetViews>
    <sheetView showGridLines="0" tabSelected="1" zoomScale="80" zoomScaleNormal="80" workbookViewId="0">
      <pane ySplit="1" topLeftCell="A115" activePane="bottomLeft" state="frozen"/>
      <selection pane="bottomLeft" activeCell="C319" sqref="C319"/>
    </sheetView>
  </sheetViews>
  <sheetFormatPr baseColWidth="10" defaultColWidth="11.453125" defaultRowHeight="15"/>
  <cols>
    <col min="1" max="2" width="11.453125" style="385"/>
    <col min="3" max="3" width="131.453125" style="385" customWidth="1"/>
    <col min="4" max="16384" width="11.453125" style="385"/>
  </cols>
  <sheetData>
    <row r="1" spans="1:3" ht="43.5" customHeight="1" thickBot="1">
      <c r="A1" s="23" t="s">
        <v>2122</v>
      </c>
      <c r="B1" s="23" t="s">
        <v>2123</v>
      </c>
      <c r="C1" s="23" t="s">
        <v>2124</v>
      </c>
    </row>
    <row r="2" spans="1:3">
      <c r="A2" s="386">
        <v>0</v>
      </c>
      <c r="B2" s="386">
        <v>0</v>
      </c>
      <c r="C2" s="387" t="s">
        <v>2125</v>
      </c>
    </row>
    <row r="3" spans="1:3">
      <c r="A3" s="386">
        <v>1</v>
      </c>
      <c r="B3" s="386">
        <v>2111</v>
      </c>
      <c r="C3" s="387" t="s">
        <v>2126</v>
      </c>
    </row>
    <row r="4" spans="1:3">
      <c r="A4" s="386">
        <v>1</v>
      </c>
      <c r="B4" s="386">
        <v>2112</v>
      </c>
      <c r="C4" s="387" t="s">
        <v>2127</v>
      </c>
    </row>
    <row r="5" spans="1:3">
      <c r="A5" s="386">
        <v>1</v>
      </c>
      <c r="B5" s="386">
        <v>2114</v>
      </c>
      <c r="C5" s="387" t="s">
        <v>2128</v>
      </c>
    </row>
    <row r="6" spans="1:3">
      <c r="A6" s="386">
        <v>1</v>
      </c>
      <c r="B6" s="386">
        <v>2141</v>
      </c>
      <c r="C6" s="387" t="s">
        <v>2129</v>
      </c>
    </row>
    <row r="7" spans="1:3">
      <c r="A7" s="386">
        <v>1</v>
      </c>
      <c r="B7" s="386">
        <v>2310</v>
      </c>
      <c r="C7" s="387" t="s">
        <v>2130</v>
      </c>
    </row>
    <row r="8" spans="1:3">
      <c r="A8" s="386">
        <v>1</v>
      </c>
      <c r="B8" s="386">
        <v>2320</v>
      </c>
      <c r="C8" s="387" t="s">
        <v>2131</v>
      </c>
    </row>
    <row r="9" spans="1:3">
      <c r="A9" s="386">
        <v>1</v>
      </c>
      <c r="B9" s="386">
        <v>2330</v>
      </c>
      <c r="C9" s="387" t="s">
        <v>2132</v>
      </c>
    </row>
    <row r="10" spans="1:3">
      <c r="A10" s="386">
        <v>1</v>
      </c>
      <c r="B10" s="386">
        <v>2341</v>
      </c>
      <c r="C10" s="387" t="s">
        <v>2133</v>
      </c>
    </row>
    <row r="11" spans="1:3">
      <c r="A11" s="386">
        <v>1</v>
      </c>
      <c r="B11" s="386">
        <v>2342</v>
      </c>
      <c r="C11" s="387" t="s">
        <v>2134</v>
      </c>
    </row>
    <row r="12" spans="1:3">
      <c r="A12" s="386">
        <v>1</v>
      </c>
      <c r="B12" s="386">
        <v>2351</v>
      </c>
      <c r="C12" s="387" t="s">
        <v>2135</v>
      </c>
    </row>
    <row r="13" spans="1:3">
      <c r="A13" s="386">
        <v>1</v>
      </c>
      <c r="B13" s="386">
        <v>2352</v>
      </c>
      <c r="C13" s="387" t="s">
        <v>2136</v>
      </c>
    </row>
    <row r="14" spans="1:3">
      <c r="A14" s="386">
        <v>1</v>
      </c>
      <c r="B14" s="386">
        <v>2353</v>
      </c>
      <c r="C14" s="387" t="s">
        <v>2137</v>
      </c>
    </row>
    <row r="15" spans="1:3">
      <c r="A15" s="386">
        <v>1</v>
      </c>
      <c r="B15" s="386">
        <v>2354</v>
      </c>
      <c r="C15" s="387" t="s">
        <v>2138</v>
      </c>
    </row>
    <row r="16" spans="1:3">
      <c r="A16" s="386">
        <v>1</v>
      </c>
      <c r="B16" s="386">
        <v>2355</v>
      </c>
      <c r="C16" s="387" t="s">
        <v>2139</v>
      </c>
    </row>
    <row r="17" spans="1:3">
      <c r="A17" s="386">
        <v>1</v>
      </c>
      <c r="B17" s="386">
        <v>2356</v>
      </c>
      <c r="C17" s="387" t="s">
        <v>2140</v>
      </c>
    </row>
    <row r="18" spans="1:3">
      <c r="A18" s="386">
        <v>1</v>
      </c>
      <c r="B18" s="386">
        <v>2359</v>
      </c>
      <c r="C18" s="387" t="s">
        <v>2141</v>
      </c>
    </row>
    <row r="19" spans="1:3">
      <c r="A19" s="386">
        <v>1</v>
      </c>
      <c r="B19" s="386">
        <v>2411</v>
      </c>
      <c r="C19" s="387" t="s">
        <v>2142</v>
      </c>
    </row>
    <row r="20" spans="1:3">
      <c r="A20" s="386">
        <v>1</v>
      </c>
      <c r="B20" s="386">
        <v>2412</v>
      </c>
      <c r="C20" s="387" t="s">
        <v>2143</v>
      </c>
    </row>
    <row r="21" spans="1:3">
      <c r="A21" s="386">
        <v>1</v>
      </c>
      <c r="B21" s="386">
        <v>2413</v>
      </c>
      <c r="C21" s="387" t="s">
        <v>2144</v>
      </c>
    </row>
    <row r="22" spans="1:3">
      <c r="A22" s="386">
        <v>1</v>
      </c>
      <c r="B22" s="386">
        <v>2421</v>
      </c>
      <c r="C22" s="387" t="s">
        <v>2145</v>
      </c>
    </row>
    <row r="23" spans="1:3">
      <c r="A23" s="386">
        <v>1</v>
      </c>
      <c r="B23" s="386">
        <v>2422</v>
      </c>
      <c r="C23" s="387" t="s">
        <v>2146</v>
      </c>
    </row>
    <row r="24" spans="1:3">
      <c r="A24" s="386">
        <v>1</v>
      </c>
      <c r="B24" s="386">
        <v>2423</v>
      </c>
      <c r="C24" s="387" t="s">
        <v>2147</v>
      </c>
    </row>
    <row r="25" spans="1:3">
      <c r="A25" s="386">
        <v>1</v>
      </c>
      <c r="B25" s="386">
        <v>2424</v>
      </c>
      <c r="C25" s="387" t="s">
        <v>2148</v>
      </c>
    </row>
    <row r="26" spans="1:3">
      <c r="A26" s="386">
        <v>1</v>
      </c>
      <c r="B26" s="386">
        <v>2511</v>
      </c>
      <c r="C26" s="387" t="s">
        <v>2149</v>
      </c>
    </row>
    <row r="27" spans="1:3">
      <c r="A27" s="386">
        <v>1</v>
      </c>
      <c r="B27" s="386">
        <v>2512</v>
      </c>
      <c r="C27" s="387" t="s">
        <v>2150</v>
      </c>
    </row>
    <row r="28" spans="1:3">
      <c r="A28" s="386">
        <v>1</v>
      </c>
      <c r="B28" s="386">
        <v>2513</v>
      </c>
      <c r="C28" s="387" t="s">
        <v>2151</v>
      </c>
    </row>
    <row r="29" spans="1:3">
      <c r="A29" s="386">
        <v>1</v>
      </c>
      <c r="B29" s="386">
        <v>2514</v>
      </c>
      <c r="C29" s="387" t="s">
        <v>2152</v>
      </c>
    </row>
    <row r="30" spans="1:3">
      <c r="A30" s="386">
        <v>1</v>
      </c>
      <c r="B30" s="386">
        <v>2521</v>
      </c>
      <c r="C30" s="387" t="s">
        <v>2153</v>
      </c>
    </row>
    <row r="31" spans="1:3">
      <c r="A31" s="386">
        <v>1</v>
      </c>
      <c r="B31" s="386">
        <v>2522</v>
      </c>
      <c r="C31" s="387" t="s">
        <v>2154</v>
      </c>
    </row>
    <row r="32" spans="1:3">
      <c r="A32" s="386">
        <v>1</v>
      </c>
      <c r="B32" s="386">
        <v>2523</v>
      </c>
      <c r="C32" s="387" t="s">
        <v>2155</v>
      </c>
    </row>
    <row r="33" spans="1:3">
      <c r="A33" s="386">
        <v>1</v>
      </c>
      <c r="B33" s="386">
        <v>2611</v>
      </c>
      <c r="C33" s="387" t="s">
        <v>2156</v>
      </c>
    </row>
    <row r="34" spans="1:3">
      <c r="A34" s="386">
        <v>1</v>
      </c>
      <c r="B34" s="386">
        <v>2632</v>
      </c>
      <c r="C34" s="387" t="s">
        <v>2157</v>
      </c>
    </row>
    <row r="35" spans="1:3">
      <c r="A35" s="386">
        <v>1</v>
      </c>
      <c r="B35" s="386">
        <v>2633</v>
      </c>
      <c r="C35" s="387" t="s">
        <v>2158</v>
      </c>
    </row>
    <row r="36" spans="1:3">
      <c r="A36" s="386">
        <v>1</v>
      </c>
      <c r="B36" s="386">
        <v>2634</v>
      </c>
      <c r="C36" s="387" t="s">
        <v>2159</v>
      </c>
    </row>
    <row r="37" spans="1:3">
      <c r="A37" s="386">
        <v>1</v>
      </c>
      <c r="B37" s="386">
        <v>2635</v>
      </c>
      <c r="C37" s="387" t="s">
        <v>2160</v>
      </c>
    </row>
    <row r="38" spans="1:3">
      <c r="A38" s="386">
        <v>1</v>
      </c>
      <c r="B38" s="386">
        <v>2636</v>
      </c>
      <c r="C38" s="387" t="s">
        <v>2161</v>
      </c>
    </row>
    <row r="39" spans="1:3">
      <c r="A39" s="386">
        <v>1</v>
      </c>
      <c r="B39" s="386">
        <v>2643</v>
      </c>
      <c r="C39" s="387" t="s">
        <v>2162</v>
      </c>
    </row>
    <row r="40" spans="1:3">
      <c r="A40" s="386">
        <v>1</v>
      </c>
      <c r="B40" s="386">
        <v>3252</v>
      </c>
      <c r="C40" s="387" t="s">
        <v>2163</v>
      </c>
    </row>
    <row r="41" spans="1:3">
      <c r="A41" s="386">
        <v>1</v>
      </c>
      <c r="B41" s="386">
        <v>3253</v>
      </c>
      <c r="C41" s="387" t="s">
        <v>2164</v>
      </c>
    </row>
    <row r="42" spans="1:3">
      <c r="A42" s="386">
        <v>1</v>
      </c>
      <c r="B42" s="386">
        <v>3255</v>
      </c>
      <c r="C42" s="387" t="s">
        <v>2165</v>
      </c>
    </row>
    <row r="43" spans="1:3">
      <c r="A43" s="386">
        <v>1</v>
      </c>
      <c r="B43" s="386">
        <v>3321</v>
      </c>
      <c r="C43" s="387" t="s">
        <v>2166</v>
      </c>
    </row>
    <row r="44" spans="1:3">
      <c r="A44" s="386">
        <v>1</v>
      </c>
      <c r="B44" s="386">
        <v>3411</v>
      </c>
      <c r="C44" s="387" t="s">
        <v>2167</v>
      </c>
    </row>
    <row r="45" spans="1:3">
      <c r="A45" s="386">
        <v>1</v>
      </c>
      <c r="B45" s="386">
        <v>3412</v>
      </c>
      <c r="C45" s="387" t="s">
        <v>2168</v>
      </c>
    </row>
    <row r="46" spans="1:3">
      <c r="A46" s="386">
        <v>1</v>
      </c>
      <c r="B46" s="386">
        <v>3413</v>
      </c>
      <c r="C46" s="387" t="s">
        <v>2169</v>
      </c>
    </row>
    <row r="47" spans="1:3">
      <c r="A47" s="386">
        <v>1</v>
      </c>
      <c r="B47" s="386">
        <v>3511</v>
      </c>
      <c r="C47" s="387" t="s">
        <v>2170</v>
      </c>
    </row>
    <row r="48" spans="1:3">
      <c r="A48" s="386">
        <v>1</v>
      </c>
      <c r="B48" s="386">
        <v>3512</v>
      </c>
      <c r="C48" s="387" t="s">
        <v>2171</v>
      </c>
    </row>
    <row r="49" spans="1:3">
      <c r="A49" s="386">
        <v>1</v>
      </c>
      <c r="B49" s="386">
        <v>3513</v>
      </c>
      <c r="C49" s="387" t="s">
        <v>2172</v>
      </c>
    </row>
    <row r="50" spans="1:3">
      <c r="A50" s="386">
        <v>1</v>
      </c>
      <c r="B50" s="386">
        <v>3514</v>
      </c>
      <c r="C50" s="387" t="s">
        <v>2173</v>
      </c>
    </row>
    <row r="51" spans="1:3">
      <c r="A51" s="386">
        <v>1</v>
      </c>
      <c r="B51" s="386">
        <v>3521</v>
      </c>
      <c r="C51" s="387" t="s">
        <v>2174</v>
      </c>
    </row>
    <row r="52" spans="1:3">
      <c r="A52" s="386">
        <v>1</v>
      </c>
      <c r="B52" s="386">
        <v>3522</v>
      </c>
      <c r="C52" s="387" t="s">
        <v>2175</v>
      </c>
    </row>
    <row r="53" spans="1:3">
      <c r="A53" s="386">
        <v>1</v>
      </c>
      <c r="B53" s="386">
        <v>4131</v>
      </c>
      <c r="C53" s="387" t="s">
        <v>2176</v>
      </c>
    </row>
    <row r="54" spans="1:3">
      <c r="A54" s="386">
        <v>1</v>
      </c>
      <c r="B54" s="386">
        <v>4132</v>
      </c>
      <c r="C54" s="387" t="s">
        <v>2177</v>
      </c>
    </row>
    <row r="55" spans="1:3">
      <c r="A55" s="386">
        <v>1</v>
      </c>
      <c r="B55" s="386">
        <v>4211</v>
      </c>
      <c r="C55" s="387" t="s">
        <v>2178</v>
      </c>
    </row>
    <row r="56" spans="1:3">
      <c r="A56" s="386">
        <v>1</v>
      </c>
      <c r="B56" s="386">
        <v>4311</v>
      </c>
      <c r="C56" s="387" t="s">
        <v>2179</v>
      </c>
    </row>
    <row r="57" spans="1:3">
      <c r="A57" s="386">
        <v>1</v>
      </c>
      <c r="B57" s="386">
        <v>4312</v>
      </c>
      <c r="C57" s="387" t="s">
        <v>2180</v>
      </c>
    </row>
    <row r="58" spans="1:3">
      <c r="A58" s="386">
        <v>1</v>
      </c>
      <c r="B58" s="386">
        <v>4313</v>
      </c>
      <c r="C58" s="387" t="s">
        <v>2181</v>
      </c>
    </row>
    <row r="59" spans="1:3">
      <c r="A59" s="386">
        <v>1</v>
      </c>
      <c r="B59" s="386">
        <v>5113</v>
      </c>
      <c r="C59" s="387" t="s">
        <v>2182</v>
      </c>
    </row>
    <row r="60" spans="1:3">
      <c r="A60" s="386">
        <v>1</v>
      </c>
      <c r="B60" s="386">
        <v>5161</v>
      </c>
      <c r="C60" s="387" t="s">
        <v>2183</v>
      </c>
    </row>
    <row r="61" spans="1:3">
      <c r="A61" s="386">
        <v>1</v>
      </c>
      <c r="B61" s="386">
        <v>5162</v>
      </c>
      <c r="C61" s="387" t="s">
        <v>2184</v>
      </c>
    </row>
    <row r="62" spans="1:3">
      <c r="A62" s="386">
        <v>1</v>
      </c>
      <c r="B62" s="386">
        <v>5164</v>
      </c>
      <c r="C62" s="387" t="s">
        <v>2185</v>
      </c>
    </row>
    <row r="63" spans="1:3">
      <c r="A63" s="386">
        <v>1</v>
      </c>
      <c r="B63" s="386">
        <v>5230</v>
      </c>
      <c r="C63" s="387" t="s">
        <v>2186</v>
      </c>
    </row>
    <row r="64" spans="1:3">
      <c r="A64" s="386">
        <v>1</v>
      </c>
      <c r="B64" s="386">
        <v>5311</v>
      </c>
      <c r="C64" s="387" t="s">
        <v>2187</v>
      </c>
    </row>
    <row r="65" spans="1:3">
      <c r="A65" s="386">
        <v>1</v>
      </c>
      <c r="B65" s="386">
        <v>5312</v>
      </c>
      <c r="C65" s="387" t="s">
        <v>2188</v>
      </c>
    </row>
    <row r="66" spans="1:3">
      <c r="A66" s="386">
        <v>1</v>
      </c>
      <c r="B66" s="386">
        <v>5321</v>
      </c>
      <c r="C66" s="387" t="s">
        <v>2189</v>
      </c>
    </row>
    <row r="67" spans="1:3">
      <c r="A67" s="386">
        <v>1</v>
      </c>
      <c r="B67" s="386">
        <v>5322</v>
      </c>
      <c r="C67" s="387" t="s">
        <v>2190</v>
      </c>
    </row>
    <row r="68" spans="1:3">
      <c r="A68" s="386">
        <v>1</v>
      </c>
      <c r="B68" s="386">
        <v>5323</v>
      </c>
      <c r="C68" s="387" t="s">
        <v>2191</v>
      </c>
    </row>
    <row r="69" spans="1:3">
      <c r="A69" s="386">
        <v>1</v>
      </c>
      <c r="B69" s="386">
        <v>7352</v>
      </c>
      <c r="C69" s="387" t="s">
        <v>2192</v>
      </c>
    </row>
    <row r="70" spans="1:3">
      <c r="A70" s="386">
        <v>1</v>
      </c>
      <c r="B70" s="386">
        <v>7515</v>
      </c>
      <c r="C70" s="387" t="s">
        <v>2193</v>
      </c>
    </row>
    <row r="71" spans="1:3">
      <c r="A71" s="386">
        <v>1</v>
      </c>
      <c r="B71" s="386">
        <v>9411</v>
      </c>
      <c r="C71" s="387" t="s">
        <v>2194</v>
      </c>
    </row>
    <row r="72" spans="1:3">
      <c r="A72" s="386">
        <v>1</v>
      </c>
      <c r="B72" s="386">
        <v>9510</v>
      </c>
      <c r="C72" s="387" t="s">
        <v>2195</v>
      </c>
    </row>
    <row r="73" spans="1:3">
      <c r="A73" s="386">
        <v>1</v>
      </c>
      <c r="B73" s="386">
        <v>9520</v>
      </c>
      <c r="C73" s="387" t="s">
        <v>2196</v>
      </c>
    </row>
    <row r="74" spans="1:3">
      <c r="A74" s="386">
        <v>2</v>
      </c>
      <c r="B74" s="386">
        <v>0</v>
      </c>
      <c r="C74" s="387" t="s">
        <v>2125</v>
      </c>
    </row>
    <row r="75" spans="1:3">
      <c r="A75" s="386">
        <v>2</v>
      </c>
      <c r="B75" s="386">
        <v>1420</v>
      </c>
      <c r="C75" s="387" t="s">
        <v>2197</v>
      </c>
    </row>
    <row r="76" spans="1:3">
      <c r="A76" s="386">
        <v>2</v>
      </c>
      <c r="B76" s="386">
        <v>1439</v>
      </c>
      <c r="C76" s="387" t="s">
        <v>2198</v>
      </c>
    </row>
    <row r="77" spans="1:3">
      <c r="A77" s="386">
        <v>2</v>
      </c>
      <c r="B77" s="386">
        <v>2113</v>
      </c>
      <c r="C77" s="387" t="s">
        <v>2199</v>
      </c>
    </row>
    <row r="78" spans="1:3">
      <c r="A78" s="386">
        <v>2</v>
      </c>
      <c r="B78" s="386">
        <v>2120</v>
      </c>
      <c r="C78" s="387" t="s">
        <v>2200</v>
      </c>
    </row>
    <row r="79" spans="1:3">
      <c r="A79" s="386">
        <v>2</v>
      </c>
      <c r="B79" s="386">
        <v>2132</v>
      </c>
      <c r="C79" s="387" t="s">
        <v>2201</v>
      </c>
    </row>
    <row r="80" spans="1:3">
      <c r="A80" s="386">
        <v>2</v>
      </c>
      <c r="B80" s="386">
        <v>2162</v>
      </c>
      <c r="C80" s="387" t="s">
        <v>2202</v>
      </c>
    </row>
    <row r="81" spans="1:3">
      <c r="A81" s="386">
        <v>2</v>
      </c>
      <c r="B81" s="386">
        <v>2165</v>
      </c>
      <c r="C81" s="387" t="s">
        <v>2203</v>
      </c>
    </row>
    <row r="82" spans="1:3">
      <c r="A82" s="386">
        <v>2</v>
      </c>
      <c r="B82" s="386">
        <v>2166</v>
      </c>
      <c r="C82" s="387" t="s">
        <v>2204</v>
      </c>
    </row>
    <row r="83" spans="1:3">
      <c r="A83" s="386">
        <v>2</v>
      </c>
      <c r="B83" s="386">
        <v>2230</v>
      </c>
      <c r="C83" s="387" t="s">
        <v>2205</v>
      </c>
    </row>
    <row r="84" spans="1:3">
      <c r="A84" s="386">
        <v>2</v>
      </c>
      <c r="B84" s="386">
        <v>2250</v>
      </c>
      <c r="C84" s="387" t="s">
        <v>2206</v>
      </c>
    </row>
    <row r="85" spans="1:3">
      <c r="A85" s="386">
        <v>2</v>
      </c>
      <c r="B85" s="386">
        <v>2431</v>
      </c>
      <c r="C85" s="387" t="s">
        <v>2207</v>
      </c>
    </row>
    <row r="86" spans="1:3">
      <c r="A86" s="386">
        <v>2</v>
      </c>
      <c r="B86" s="386">
        <v>2432</v>
      </c>
      <c r="C86" s="387" t="s">
        <v>2208</v>
      </c>
    </row>
    <row r="87" spans="1:3">
      <c r="A87" s="386">
        <v>2</v>
      </c>
      <c r="B87" s="386">
        <v>2433</v>
      </c>
      <c r="C87" s="387" t="s">
        <v>2209</v>
      </c>
    </row>
    <row r="88" spans="1:3">
      <c r="A88" s="386">
        <v>2</v>
      </c>
      <c r="B88" s="386">
        <v>2434</v>
      </c>
      <c r="C88" s="387" t="s">
        <v>2210</v>
      </c>
    </row>
    <row r="89" spans="1:3">
      <c r="A89" s="386">
        <v>2</v>
      </c>
      <c r="B89" s="386">
        <v>2619</v>
      </c>
      <c r="C89" s="387" t="s">
        <v>2211</v>
      </c>
    </row>
    <row r="90" spans="1:3">
      <c r="A90" s="386">
        <v>2</v>
      </c>
      <c r="B90" s="386">
        <v>2641</v>
      </c>
      <c r="C90" s="387" t="s">
        <v>2212</v>
      </c>
    </row>
    <row r="91" spans="1:3">
      <c r="A91" s="386">
        <v>2</v>
      </c>
      <c r="B91" s="386">
        <v>2642</v>
      </c>
      <c r="C91" s="387" t="s">
        <v>2213</v>
      </c>
    </row>
    <row r="92" spans="1:3">
      <c r="A92" s="386">
        <v>2</v>
      </c>
      <c r="B92" s="386">
        <v>2651</v>
      </c>
      <c r="C92" s="387" t="s">
        <v>2214</v>
      </c>
    </row>
    <row r="93" spans="1:3">
      <c r="A93" s="386">
        <v>2</v>
      </c>
      <c r="B93" s="386">
        <v>2652</v>
      </c>
      <c r="C93" s="387" t="s">
        <v>2215</v>
      </c>
    </row>
    <row r="94" spans="1:3">
      <c r="A94" s="386">
        <v>2</v>
      </c>
      <c r="B94" s="386">
        <v>2653</v>
      </c>
      <c r="C94" s="387" t="s">
        <v>2216</v>
      </c>
    </row>
    <row r="95" spans="1:3">
      <c r="A95" s="386">
        <v>2</v>
      </c>
      <c r="B95" s="386">
        <v>2654</v>
      </c>
      <c r="C95" s="387" t="s">
        <v>2217</v>
      </c>
    </row>
    <row r="96" spans="1:3">
      <c r="A96" s="386">
        <v>2</v>
      </c>
      <c r="B96" s="386">
        <v>2655</v>
      </c>
      <c r="C96" s="387" t="s">
        <v>2218</v>
      </c>
    </row>
    <row r="97" spans="1:3">
      <c r="A97" s="386">
        <v>2</v>
      </c>
      <c r="B97" s="386">
        <v>2656</v>
      </c>
      <c r="C97" s="387" t="s">
        <v>2219</v>
      </c>
    </row>
    <row r="98" spans="1:3">
      <c r="A98" s="386">
        <v>2</v>
      </c>
      <c r="B98" s="386">
        <v>2659</v>
      </c>
      <c r="C98" s="387" t="s">
        <v>2220</v>
      </c>
    </row>
    <row r="99" spans="1:3">
      <c r="A99" s="386">
        <v>2</v>
      </c>
      <c r="B99" s="386">
        <v>3118</v>
      </c>
      <c r="C99" s="387" t="s">
        <v>2221</v>
      </c>
    </row>
    <row r="100" spans="1:3">
      <c r="A100" s="386">
        <v>2</v>
      </c>
      <c r="B100" s="386">
        <v>3254</v>
      </c>
      <c r="C100" s="387" t="s">
        <v>2222</v>
      </c>
    </row>
    <row r="101" spans="1:3">
      <c r="A101" s="386">
        <v>2</v>
      </c>
      <c r="B101" s="386">
        <v>3315</v>
      </c>
      <c r="C101" s="387" t="s">
        <v>2223</v>
      </c>
    </row>
    <row r="102" spans="1:3">
      <c r="A102" s="386">
        <v>2</v>
      </c>
      <c r="B102" s="386">
        <v>3332</v>
      </c>
      <c r="C102" s="387" t="s">
        <v>2224</v>
      </c>
    </row>
    <row r="103" spans="1:3">
      <c r="A103" s="386">
        <v>2</v>
      </c>
      <c r="B103" s="386">
        <v>3339</v>
      </c>
      <c r="C103" s="387" t="s">
        <v>2225</v>
      </c>
    </row>
    <row r="104" spans="1:3">
      <c r="A104" s="386">
        <v>2</v>
      </c>
      <c r="B104" s="386">
        <v>3421</v>
      </c>
      <c r="C104" s="387" t="s">
        <v>2226</v>
      </c>
    </row>
    <row r="105" spans="1:3">
      <c r="A105" s="386">
        <v>2</v>
      </c>
      <c r="B105" s="386">
        <v>3422</v>
      </c>
      <c r="C105" s="387" t="s">
        <v>2227</v>
      </c>
    </row>
    <row r="106" spans="1:3">
      <c r="A106" s="386">
        <v>2</v>
      </c>
      <c r="B106" s="386">
        <v>3423</v>
      </c>
      <c r="C106" s="387" t="s">
        <v>2228</v>
      </c>
    </row>
    <row r="107" spans="1:3">
      <c r="A107" s="386">
        <v>2</v>
      </c>
      <c r="B107" s="386">
        <v>4212</v>
      </c>
      <c r="C107" s="387" t="s">
        <v>2229</v>
      </c>
    </row>
    <row r="108" spans="1:3">
      <c r="A108" s="386">
        <v>2</v>
      </c>
      <c r="B108" s="386">
        <v>4214</v>
      </c>
      <c r="C108" s="387" t="s">
        <v>2230</v>
      </c>
    </row>
    <row r="109" spans="1:3">
      <c r="A109" s="386">
        <v>2</v>
      </c>
      <c r="B109" s="386">
        <v>4223</v>
      </c>
      <c r="C109" s="387" t="s">
        <v>2231</v>
      </c>
    </row>
    <row r="110" spans="1:3">
      <c r="A110" s="386">
        <v>2</v>
      </c>
      <c r="B110" s="386">
        <v>4227</v>
      </c>
      <c r="C110" s="387" t="s">
        <v>2232</v>
      </c>
    </row>
    <row r="111" spans="1:3">
      <c r="A111" s="386">
        <v>2</v>
      </c>
      <c r="B111" s="386">
        <v>4413</v>
      </c>
      <c r="C111" s="387" t="s">
        <v>2233</v>
      </c>
    </row>
    <row r="112" spans="1:3">
      <c r="A112" s="386">
        <v>2</v>
      </c>
      <c r="B112" s="386">
        <v>5113</v>
      </c>
      <c r="C112" s="387" t="s">
        <v>2234</v>
      </c>
    </row>
    <row r="113" spans="1:3">
      <c r="A113" s="386">
        <v>2</v>
      </c>
      <c r="B113" s="386">
        <v>5131</v>
      </c>
      <c r="C113" s="387" t="s">
        <v>2235</v>
      </c>
    </row>
    <row r="114" spans="1:3">
      <c r="A114" s="386">
        <v>2</v>
      </c>
      <c r="B114" s="386">
        <v>5132</v>
      </c>
      <c r="C114" s="387" t="s">
        <v>2236</v>
      </c>
    </row>
    <row r="115" spans="1:3">
      <c r="A115" s="386">
        <v>2</v>
      </c>
      <c r="B115" s="386">
        <v>5141</v>
      </c>
      <c r="C115" s="387" t="s">
        <v>2237</v>
      </c>
    </row>
    <row r="116" spans="1:3">
      <c r="A116" s="386">
        <v>2</v>
      </c>
      <c r="B116" s="386">
        <v>5142</v>
      </c>
      <c r="C116" s="387" t="s">
        <v>2238</v>
      </c>
    </row>
    <row r="117" spans="1:3">
      <c r="A117" s="386">
        <v>2</v>
      </c>
      <c r="B117" s="386">
        <v>5151</v>
      </c>
      <c r="C117" s="387" t="s">
        <v>2239</v>
      </c>
    </row>
    <row r="118" spans="1:3">
      <c r="A118" s="386">
        <v>2</v>
      </c>
      <c r="B118" s="386">
        <v>5153</v>
      </c>
      <c r="C118" s="387" t="s">
        <v>2240</v>
      </c>
    </row>
    <row r="119" spans="1:3">
      <c r="A119" s="386">
        <v>2</v>
      </c>
      <c r="B119" s="386">
        <v>5241</v>
      </c>
      <c r="C119" s="387" t="s">
        <v>2241</v>
      </c>
    </row>
    <row r="120" spans="1:3">
      <c r="A120" s="386">
        <v>2</v>
      </c>
      <c r="B120" s="386">
        <v>5242</v>
      </c>
      <c r="C120" s="387" t="s">
        <v>2242</v>
      </c>
    </row>
    <row r="121" spans="1:3">
      <c r="A121" s="386">
        <v>2</v>
      </c>
      <c r="B121" s="386">
        <v>5243</v>
      </c>
      <c r="C121" s="387" t="s">
        <v>2243</v>
      </c>
    </row>
    <row r="122" spans="1:3">
      <c r="A122" s="386">
        <v>2</v>
      </c>
      <c r="B122" s="386">
        <v>5244</v>
      </c>
      <c r="C122" s="387" t="s">
        <v>2244</v>
      </c>
    </row>
    <row r="123" spans="1:3">
      <c r="A123" s="386">
        <v>2</v>
      </c>
      <c r="B123" s="386">
        <v>5246</v>
      </c>
      <c r="C123" s="387" t="s">
        <v>2245</v>
      </c>
    </row>
    <row r="124" spans="1:3">
      <c r="A124" s="386">
        <v>2</v>
      </c>
      <c r="B124" s="386">
        <v>5249</v>
      </c>
      <c r="C124" s="387" t="s">
        <v>2246</v>
      </c>
    </row>
    <row r="125" spans="1:3">
      <c r="A125" s="386">
        <v>2</v>
      </c>
      <c r="B125" s="386">
        <v>6113</v>
      </c>
      <c r="C125" s="387" t="s">
        <v>2247</v>
      </c>
    </row>
    <row r="126" spans="1:3">
      <c r="A126" s="386">
        <v>2</v>
      </c>
      <c r="B126" s="386">
        <v>6114</v>
      </c>
      <c r="C126" s="387" t="s">
        <v>2248</v>
      </c>
    </row>
    <row r="127" spans="1:3">
      <c r="A127" s="386">
        <v>2</v>
      </c>
      <c r="B127" s="386">
        <v>6121</v>
      </c>
      <c r="C127" s="387" t="s">
        <v>2249</v>
      </c>
    </row>
    <row r="128" spans="1:3">
      <c r="A128" s="386">
        <v>2</v>
      </c>
      <c r="B128" s="386">
        <v>6122</v>
      </c>
      <c r="C128" s="387" t="s">
        <v>2250</v>
      </c>
    </row>
    <row r="129" spans="1:3">
      <c r="A129" s="386">
        <v>2</v>
      </c>
      <c r="B129" s="386">
        <v>6123</v>
      </c>
      <c r="C129" s="387" t="s">
        <v>2251</v>
      </c>
    </row>
    <row r="130" spans="1:3">
      <c r="A130" s="386">
        <v>2</v>
      </c>
      <c r="B130" s="386">
        <v>6129</v>
      </c>
      <c r="C130" s="387" t="s">
        <v>2252</v>
      </c>
    </row>
    <row r="131" spans="1:3">
      <c r="A131" s="386">
        <v>2</v>
      </c>
      <c r="B131" s="386">
        <v>6130</v>
      </c>
      <c r="C131" s="387" t="s">
        <v>2253</v>
      </c>
    </row>
    <row r="132" spans="1:3">
      <c r="A132" s="386">
        <v>2</v>
      </c>
      <c r="B132" s="386">
        <v>6221</v>
      </c>
      <c r="C132" s="387" t="s">
        <v>2254</v>
      </c>
    </row>
    <row r="133" spans="1:3">
      <c r="A133" s="386">
        <v>2</v>
      </c>
      <c r="B133" s="386">
        <v>7311</v>
      </c>
      <c r="C133" s="387" t="s">
        <v>2255</v>
      </c>
    </row>
    <row r="134" spans="1:3">
      <c r="A134" s="386">
        <v>2</v>
      </c>
      <c r="B134" s="386">
        <v>7312</v>
      </c>
      <c r="C134" s="387" t="s">
        <v>2256</v>
      </c>
    </row>
    <row r="135" spans="1:3">
      <c r="A135" s="386">
        <v>2</v>
      </c>
      <c r="B135" s="386">
        <v>7314</v>
      </c>
      <c r="C135" s="387" t="s">
        <v>2257</v>
      </c>
    </row>
    <row r="136" spans="1:3">
      <c r="A136" s="386">
        <v>2</v>
      </c>
      <c r="B136" s="386">
        <v>7316</v>
      </c>
      <c r="C136" s="387" t="s">
        <v>2258</v>
      </c>
    </row>
    <row r="137" spans="1:3">
      <c r="A137" s="386">
        <v>2</v>
      </c>
      <c r="B137" s="386">
        <v>7321</v>
      </c>
      <c r="C137" s="387" t="s">
        <v>2259</v>
      </c>
    </row>
    <row r="138" spans="1:3">
      <c r="A138" s="386">
        <v>2</v>
      </c>
      <c r="B138" s="386">
        <v>7322</v>
      </c>
      <c r="C138" s="387" t="s">
        <v>2260</v>
      </c>
    </row>
    <row r="139" spans="1:3">
      <c r="A139" s="386">
        <v>2</v>
      </c>
      <c r="B139" s="386">
        <v>7323</v>
      </c>
      <c r="C139" s="387" t="s">
        <v>2261</v>
      </c>
    </row>
    <row r="140" spans="1:3">
      <c r="A140" s="386">
        <v>2</v>
      </c>
      <c r="B140" s="386">
        <v>7331</v>
      </c>
      <c r="C140" s="387" t="s">
        <v>2262</v>
      </c>
    </row>
    <row r="141" spans="1:3">
      <c r="A141" s="386">
        <v>2</v>
      </c>
      <c r="B141" s="386">
        <v>7332</v>
      </c>
      <c r="C141" s="387" t="s">
        <v>2263</v>
      </c>
    </row>
    <row r="142" spans="1:3">
      <c r="A142" s="386">
        <v>2</v>
      </c>
      <c r="B142" s="386">
        <v>7333</v>
      </c>
      <c r="C142" s="387" t="s">
        <v>2264</v>
      </c>
    </row>
    <row r="143" spans="1:3">
      <c r="A143" s="386">
        <v>2</v>
      </c>
      <c r="B143" s="386">
        <v>7341</v>
      </c>
      <c r="C143" s="387" t="s">
        <v>2265</v>
      </c>
    </row>
    <row r="144" spans="1:3">
      <c r="A144" s="386">
        <v>2</v>
      </c>
      <c r="B144" s="386">
        <v>7342</v>
      </c>
      <c r="C144" s="387" t="s">
        <v>2266</v>
      </c>
    </row>
    <row r="145" spans="1:3">
      <c r="A145" s="386">
        <v>2</v>
      </c>
      <c r="B145" s="386">
        <v>7370</v>
      </c>
      <c r="C145" s="387" t="s">
        <v>2267</v>
      </c>
    </row>
    <row r="146" spans="1:3">
      <c r="A146" s="386">
        <v>2</v>
      </c>
      <c r="B146" s="386">
        <v>7391</v>
      </c>
      <c r="C146" s="387" t="s">
        <v>2268</v>
      </c>
    </row>
    <row r="147" spans="1:3">
      <c r="A147" s="386">
        <v>2</v>
      </c>
      <c r="B147" s="386">
        <v>7511</v>
      </c>
      <c r="C147" s="387" t="s">
        <v>2269</v>
      </c>
    </row>
    <row r="148" spans="1:3">
      <c r="A148" s="386">
        <v>2</v>
      </c>
      <c r="B148" s="386">
        <v>7512</v>
      </c>
      <c r="C148" s="387" t="s">
        <v>2270</v>
      </c>
    </row>
    <row r="149" spans="1:3">
      <c r="A149" s="386">
        <v>2</v>
      </c>
      <c r="B149" s="386">
        <v>7513</v>
      </c>
      <c r="C149" s="387" t="s">
        <v>2271</v>
      </c>
    </row>
    <row r="150" spans="1:3">
      <c r="A150" s="386">
        <v>2</v>
      </c>
      <c r="B150" s="386">
        <v>7514</v>
      </c>
      <c r="C150" s="387" t="s">
        <v>2272</v>
      </c>
    </row>
    <row r="151" spans="1:3">
      <c r="A151" s="386">
        <v>2</v>
      </c>
      <c r="B151" s="386">
        <v>7531</v>
      </c>
      <c r="C151" s="387" t="s">
        <v>2273</v>
      </c>
    </row>
    <row r="152" spans="1:3">
      <c r="A152" s="386">
        <v>2</v>
      </c>
      <c r="B152" s="386">
        <v>7532</v>
      </c>
      <c r="C152" s="387" t="s">
        <v>2274</v>
      </c>
    </row>
    <row r="153" spans="1:3">
      <c r="A153" s="386">
        <v>2</v>
      </c>
      <c r="B153" s="386">
        <v>7533</v>
      </c>
      <c r="C153" s="387" t="s">
        <v>2275</v>
      </c>
    </row>
    <row r="154" spans="1:3">
      <c r="A154" s="386">
        <v>2</v>
      </c>
      <c r="B154" s="386">
        <v>7534</v>
      </c>
      <c r="C154" s="387" t="s">
        <v>2276</v>
      </c>
    </row>
    <row r="155" spans="1:3">
      <c r="A155" s="386">
        <v>2</v>
      </c>
      <c r="B155" s="386">
        <v>7549</v>
      </c>
      <c r="C155" s="387" t="s">
        <v>2277</v>
      </c>
    </row>
    <row r="156" spans="1:3">
      <c r="A156" s="386">
        <v>2</v>
      </c>
      <c r="B156" s="386">
        <v>9121</v>
      </c>
      <c r="C156" s="387" t="s">
        <v>2278</v>
      </c>
    </row>
    <row r="157" spans="1:3">
      <c r="A157" s="386">
        <v>2</v>
      </c>
      <c r="B157" s="386">
        <v>9129</v>
      </c>
      <c r="C157" s="387" t="s">
        <v>2279</v>
      </c>
    </row>
    <row r="158" spans="1:3">
      <c r="A158" s="386">
        <v>2</v>
      </c>
      <c r="B158" s="386">
        <v>9321</v>
      </c>
      <c r="C158" s="387" t="s">
        <v>2280</v>
      </c>
    </row>
    <row r="159" spans="1:3">
      <c r="A159" s="386">
        <v>2</v>
      </c>
      <c r="B159" s="386">
        <v>9334</v>
      </c>
      <c r="C159" s="387" t="s">
        <v>2281</v>
      </c>
    </row>
    <row r="160" spans="1:3">
      <c r="A160" s="386">
        <v>2</v>
      </c>
      <c r="B160" s="386">
        <v>9626</v>
      </c>
      <c r="C160" s="387" t="s">
        <v>2282</v>
      </c>
    </row>
    <row r="161" spans="1:3">
      <c r="A161" s="386">
        <v>2</v>
      </c>
      <c r="B161" s="386">
        <v>9629</v>
      </c>
      <c r="C161" s="387" t="s">
        <v>2283</v>
      </c>
    </row>
    <row r="162" spans="1:3">
      <c r="A162" s="386">
        <v>3</v>
      </c>
      <c r="B162" s="386">
        <v>0</v>
      </c>
      <c r="C162" s="387" t="s">
        <v>2125</v>
      </c>
    </row>
    <row r="163" spans="1:3">
      <c r="A163" s="386">
        <v>3</v>
      </c>
      <c r="B163" s="386">
        <v>2131</v>
      </c>
      <c r="C163" s="387" t="s">
        <v>2284</v>
      </c>
    </row>
    <row r="164" spans="1:3">
      <c r="A164" s="386">
        <v>3</v>
      </c>
      <c r="B164" s="386">
        <v>2133</v>
      </c>
      <c r="C164" s="387" t="s">
        <v>2285</v>
      </c>
    </row>
    <row r="165" spans="1:3">
      <c r="A165" s="386">
        <v>3</v>
      </c>
      <c r="B165" s="386">
        <v>2141</v>
      </c>
      <c r="C165" s="387" t="s">
        <v>2129</v>
      </c>
    </row>
    <row r="166" spans="1:3">
      <c r="A166" s="386">
        <v>3</v>
      </c>
      <c r="B166" s="386">
        <v>2144</v>
      </c>
      <c r="C166" s="387" t="s">
        <v>2286</v>
      </c>
    </row>
    <row r="167" spans="1:3">
      <c r="A167" s="386">
        <v>3</v>
      </c>
      <c r="B167" s="386">
        <v>2148</v>
      </c>
      <c r="C167" s="387" t="s">
        <v>2287</v>
      </c>
    </row>
    <row r="168" spans="1:3">
      <c r="A168" s="386">
        <v>3</v>
      </c>
      <c r="B168" s="386">
        <v>2149</v>
      </c>
      <c r="C168" s="387" t="s">
        <v>2288</v>
      </c>
    </row>
    <row r="169" spans="1:3">
      <c r="A169" s="386">
        <v>3</v>
      </c>
      <c r="B169" s="386">
        <v>2211</v>
      </c>
      <c r="C169" s="387" t="s">
        <v>2289</v>
      </c>
    </row>
    <row r="170" spans="1:3">
      <c r="A170" s="386">
        <v>3</v>
      </c>
      <c r="B170" s="386">
        <v>2212</v>
      </c>
      <c r="C170" s="387" t="s">
        <v>2290</v>
      </c>
    </row>
    <row r="171" spans="1:3">
      <c r="A171" s="386">
        <v>3</v>
      </c>
      <c r="B171" s="386">
        <v>2261</v>
      </c>
      <c r="C171" s="387" t="s">
        <v>2291</v>
      </c>
    </row>
    <row r="172" spans="1:3">
      <c r="A172" s="386">
        <v>3</v>
      </c>
      <c r="B172" s="386">
        <v>2262</v>
      </c>
      <c r="C172" s="387" t="s">
        <v>2292</v>
      </c>
    </row>
    <row r="173" spans="1:3">
      <c r="A173" s="386">
        <v>3</v>
      </c>
      <c r="B173" s="386">
        <v>2263</v>
      </c>
      <c r="C173" s="387" t="s">
        <v>2293</v>
      </c>
    </row>
    <row r="174" spans="1:3">
      <c r="A174" s="386">
        <v>3</v>
      </c>
      <c r="B174" s="386">
        <v>2264</v>
      </c>
      <c r="C174" s="387" t="s">
        <v>2294</v>
      </c>
    </row>
    <row r="175" spans="1:3">
      <c r="A175" s="386">
        <v>3</v>
      </c>
      <c r="B175" s="386">
        <v>2265</v>
      </c>
      <c r="C175" s="387" t="s">
        <v>2295</v>
      </c>
    </row>
    <row r="176" spans="1:3">
      <c r="A176" s="386">
        <v>3</v>
      </c>
      <c r="B176" s="386">
        <v>2266</v>
      </c>
      <c r="C176" s="387" t="s">
        <v>2296</v>
      </c>
    </row>
    <row r="177" spans="1:3">
      <c r="A177" s="386">
        <v>3</v>
      </c>
      <c r="B177" s="386">
        <v>2267</v>
      </c>
      <c r="C177" s="387" t="s">
        <v>2297</v>
      </c>
    </row>
    <row r="178" spans="1:3">
      <c r="A178" s="386">
        <v>3</v>
      </c>
      <c r="B178" s="386">
        <v>2269</v>
      </c>
      <c r="C178" s="387" t="s">
        <v>2298</v>
      </c>
    </row>
    <row r="179" spans="1:3">
      <c r="A179" s="386">
        <v>3</v>
      </c>
      <c r="B179" s="386">
        <v>3132</v>
      </c>
      <c r="C179" s="387" t="s">
        <v>2299</v>
      </c>
    </row>
    <row r="180" spans="1:3">
      <c r="A180" s="386">
        <v>3</v>
      </c>
      <c r="B180" s="386">
        <v>3139</v>
      </c>
      <c r="C180" s="387" t="s">
        <v>2300</v>
      </c>
    </row>
    <row r="181" spans="1:3">
      <c r="A181" s="386">
        <v>3</v>
      </c>
      <c r="B181" s="386">
        <v>3211</v>
      </c>
      <c r="C181" s="387" t="s">
        <v>2301</v>
      </c>
    </row>
    <row r="182" spans="1:3">
      <c r="A182" s="386">
        <v>3</v>
      </c>
      <c r="B182" s="386">
        <v>3251</v>
      </c>
      <c r="C182" s="387" t="s">
        <v>2302</v>
      </c>
    </row>
    <row r="183" spans="1:3">
      <c r="A183" s="386">
        <v>3</v>
      </c>
      <c r="B183" s="386">
        <v>3256</v>
      </c>
      <c r="C183" s="387" t="s">
        <v>2303</v>
      </c>
    </row>
    <row r="184" spans="1:3">
      <c r="A184" s="386">
        <v>3</v>
      </c>
      <c r="B184" s="386">
        <v>3257</v>
      </c>
      <c r="C184" s="387" t="s">
        <v>2304</v>
      </c>
    </row>
    <row r="185" spans="1:3">
      <c r="A185" s="386">
        <v>3</v>
      </c>
      <c r="B185" s="386">
        <v>3258</v>
      </c>
      <c r="C185" s="387" t="s">
        <v>2305</v>
      </c>
    </row>
    <row r="186" spans="1:3">
      <c r="A186" s="386">
        <v>3</v>
      </c>
      <c r="B186" s="386">
        <v>3259</v>
      </c>
      <c r="C186" s="387" t="s">
        <v>2306</v>
      </c>
    </row>
    <row r="187" spans="1:3">
      <c r="A187" s="386">
        <v>3</v>
      </c>
      <c r="B187" s="386">
        <v>3431</v>
      </c>
      <c r="C187" s="387" t="s">
        <v>2307</v>
      </c>
    </row>
    <row r="188" spans="1:3">
      <c r="A188" s="386">
        <v>3</v>
      </c>
      <c r="B188" s="386">
        <v>3432</v>
      </c>
      <c r="C188" s="387" t="s">
        <v>2308</v>
      </c>
    </row>
    <row r="189" spans="1:3">
      <c r="A189" s="386">
        <v>3</v>
      </c>
      <c r="B189" s="386">
        <v>3433</v>
      </c>
      <c r="C189" s="387" t="s">
        <v>2309</v>
      </c>
    </row>
    <row r="190" spans="1:3">
      <c r="A190" s="386">
        <v>3</v>
      </c>
      <c r="B190" s="386">
        <v>3434</v>
      </c>
      <c r="C190" s="387" t="s">
        <v>2310</v>
      </c>
    </row>
    <row r="191" spans="1:3">
      <c r="A191" s="386">
        <v>3</v>
      </c>
      <c r="B191" s="386">
        <v>5120</v>
      </c>
      <c r="C191" s="387" t="s">
        <v>2311</v>
      </c>
    </row>
    <row r="192" spans="1:3">
      <c r="A192" s="386">
        <v>3</v>
      </c>
      <c r="B192" s="386">
        <v>5163</v>
      </c>
      <c r="C192" s="387" t="s">
        <v>2312</v>
      </c>
    </row>
    <row r="193" spans="1:3">
      <c r="A193" s="386">
        <v>3</v>
      </c>
      <c r="B193" s="386">
        <v>5169</v>
      </c>
      <c r="C193" s="387" t="s">
        <v>2313</v>
      </c>
    </row>
    <row r="194" spans="1:3">
      <c r="A194" s="386">
        <v>3</v>
      </c>
      <c r="B194" s="386">
        <v>5211</v>
      </c>
      <c r="C194" s="387" t="s">
        <v>2314</v>
      </c>
    </row>
    <row r="195" spans="1:3">
      <c r="A195" s="386">
        <v>3</v>
      </c>
      <c r="B195" s="386">
        <v>5212</v>
      </c>
      <c r="C195" s="387" t="s">
        <v>2315</v>
      </c>
    </row>
    <row r="196" spans="1:3">
      <c r="A196" s="386">
        <v>3</v>
      </c>
      <c r="B196" s="386">
        <v>5329</v>
      </c>
      <c r="C196" s="387" t="s">
        <v>2316</v>
      </c>
    </row>
    <row r="197" spans="1:3">
      <c r="A197" s="386">
        <v>3</v>
      </c>
      <c r="B197" s="386">
        <v>6111</v>
      </c>
      <c r="C197" s="387" t="s">
        <v>2317</v>
      </c>
    </row>
    <row r="198" spans="1:3">
      <c r="A198" s="386">
        <v>3</v>
      </c>
      <c r="B198" s="386">
        <v>6112</v>
      </c>
      <c r="C198" s="387" t="s">
        <v>2318</v>
      </c>
    </row>
    <row r="199" spans="1:3">
      <c r="A199" s="386">
        <v>3</v>
      </c>
      <c r="B199" s="386">
        <v>6122</v>
      </c>
      <c r="C199" s="387" t="s">
        <v>2319</v>
      </c>
    </row>
    <row r="200" spans="1:3">
      <c r="A200" s="386">
        <v>3</v>
      </c>
      <c r="B200" s="386">
        <v>6310</v>
      </c>
      <c r="C200" s="387" t="s">
        <v>2320</v>
      </c>
    </row>
    <row r="201" spans="1:3">
      <c r="A201" s="386">
        <v>3</v>
      </c>
      <c r="B201" s="386">
        <v>6320</v>
      </c>
      <c r="C201" s="387" t="s">
        <v>2321</v>
      </c>
    </row>
    <row r="202" spans="1:3">
      <c r="A202" s="386">
        <v>3</v>
      </c>
      <c r="B202" s="386">
        <v>6330</v>
      </c>
      <c r="C202" s="387" t="s">
        <v>2322</v>
      </c>
    </row>
    <row r="203" spans="1:3">
      <c r="A203" s="386">
        <v>3</v>
      </c>
      <c r="B203" s="386">
        <v>6340</v>
      </c>
      <c r="C203" s="387" t="s">
        <v>2323</v>
      </c>
    </row>
    <row r="204" spans="1:3">
      <c r="A204" s="386">
        <v>3</v>
      </c>
      <c r="B204" s="386">
        <v>7113</v>
      </c>
      <c r="C204" s="387" t="s">
        <v>2324</v>
      </c>
    </row>
    <row r="205" spans="1:3">
      <c r="A205" s="386">
        <v>3</v>
      </c>
      <c r="B205" s="386">
        <v>7115</v>
      </c>
      <c r="C205" s="387" t="s">
        <v>2325</v>
      </c>
    </row>
    <row r="206" spans="1:3">
      <c r="A206" s="386">
        <v>3</v>
      </c>
      <c r="B206" s="386">
        <v>7122</v>
      </c>
      <c r="C206" s="387" t="s">
        <v>2326</v>
      </c>
    </row>
    <row r="207" spans="1:3">
      <c r="A207" s="386">
        <v>3</v>
      </c>
      <c r="B207" s="386">
        <v>7123</v>
      </c>
      <c r="C207" s="387" t="s">
        <v>2327</v>
      </c>
    </row>
    <row r="208" spans="1:3">
      <c r="A208" s="386">
        <v>3</v>
      </c>
      <c r="B208" s="386">
        <v>7124</v>
      </c>
      <c r="C208" s="387" t="s">
        <v>2328</v>
      </c>
    </row>
    <row r="209" spans="1:3">
      <c r="A209" s="386">
        <v>3</v>
      </c>
      <c r="B209" s="386">
        <v>7126</v>
      </c>
      <c r="C209" s="387" t="s">
        <v>2329</v>
      </c>
    </row>
    <row r="210" spans="1:3">
      <c r="A210" s="386">
        <v>3</v>
      </c>
      <c r="B210" s="386">
        <v>7213</v>
      </c>
      <c r="C210" s="387" t="s">
        <v>2330</v>
      </c>
    </row>
    <row r="211" spans="1:3">
      <c r="A211" s="386">
        <v>3</v>
      </c>
      <c r="B211" s="386">
        <v>7215</v>
      </c>
      <c r="C211" s="387" t="s">
        <v>2331</v>
      </c>
    </row>
    <row r="212" spans="1:3">
      <c r="A212" s="386">
        <v>3</v>
      </c>
      <c r="B212" s="386">
        <v>7221</v>
      </c>
      <c r="C212" s="387" t="s">
        <v>2332</v>
      </c>
    </row>
    <row r="213" spans="1:3">
      <c r="A213" s="386">
        <v>3</v>
      </c>
      <c r="B213" s="386">
        <v>7222</v>
      </c>
      <c r="C213" s="387" t="s">
        <v>2333</v>
      </c>
    </row>
    <row r="214" spans="1:3">
      <c r="A214" s="386">
        <v>3</v>
      </c>
      <c r="B214" s="386">
        <v>7223</v>
      </c>
      <c r="C214" s="387" t="s">
        <v>2334</v>
      </c>
    </row>
    <row r="215" spans="1:3">
      <c r="A215" s="386">
        <v>3</v>
      </c>
      <c r="B215" s="386">
        <v>7224</v>
      </c>
      <c r="C215" s="387" t="s">
        <v>2335</v>
      </c>
    </row>
    <row r="216" spans="1:3">
      <c r="A216" s="386">
        <v>3</v>
      </c>
      <c r="B216" s="386">
        <v>7231</v>
      </c>
      <c r="C216" s="387" t="s">
        <v>2336</v>
      </c>
    </row>
    <row r="217" spans="1:3">
      <c r="A217" s="386">
        <v>3</v>
      </c>
      <c r="B217" s="386">
        <v>7232</v>
      </c>
      <c r="C217" s="387" t="s">
        <v>2337</v>
      </c>
    </row>
    <row r="218" spans="1:3">
      <c r="A218" s="386">
        <v>3</v>
      </c>
      <c r="B218" s="386">
        <v>7233</v>
      </c>
      <c r="C218" s="387" t="s">
        <v>2338</v>
      </c>
    </row>
    <row r="219" spans="1:3">
      <c r="A219" s="386">
        <v>3</v>
      </c>
      <c r="B219" s="386">
        <v>7234</v>
      </c>
      <c r="C219" s="387" t="s">
        <v>2339</v>
      </c>
    </row>
    <row r="220" spans="1:3">
      <c r="A220" s="386">
        <v>3</v>
      </c>
      <c r="B220" s="386">
        <v>7315</v>
      </c>
      <c r="C220" s="387" t="s">
        <v>2340</v>
      </c>
    </row>
    <row r="221" spans="1:3">
      <c r="A221" s="386">
        <v>3</v>
      </c>
      <c r="B221" s="386">
        <v>7351</v>
      </c>
      <c r="C221" s="387" t="s">
        <v>2341</v>
      </c>
    </row>
    <row r="222" spans="1:3">
      <c r="A222" s="386">
        <v>3</v>
      </c>
      <c r="B222" s="386">
        <v>7352</v>
      </c>
      <c r="C222" s="387" t="s">
        <v>2192</v>
      </c>
    </row>
    <row r="223" spans="1:3">
      <c r="A223" s="386">
        <v>3</v>
      </c>
      <c r="B223" s="386">
        <v>7361</v>
      </c>
      <c r="C223" s="387" t="s">
        <v>2342</v>
      </c>
    </row>
    <row r="224" spans="1:3">
      <c r="A224" s="386">
        <v>3</v>
      </c>
      <c r="B224" s="386">
        <v>7362</v>
      </c>
      <c r="C224" s="387" t="s">
        <v>2343</v>
      </c>
    </row>
    <row r="225" spans="1:3">
      <c r="A225" s="386">
        <v>3</v>
      </c>
      <c r="B225" s="386">
        <v>7363</v>
      </c>
      <c r="C225" s="387" t="s">
        <v>2344</v>
      </c>
    </row>
    <row r="226" spans="1:3">
      <c r="A226" s="386">
        <v>3</v>
      </c>
      <c r="B226" s="386">
        <v>7392</v>
      </c>
      <c r="C226" s="387" t="s">
        <v>2345</v>
      </c>
    </row>
    <row r="227" spans="1:3">
      <c r="A227" s="386">
        <v>3</v>
      </c>
      <c r="B227" s="386">
        <v>7393</v>
      </c>
      <c r="C227" s="387" t="s">
        <v>2346</v>
      </c>
    </row>
    <row r="228" spans="1:3">
      <c r="A228" s="386">
        <v>3</v>
      </c>
      <c r="B228" s="386">
        <v>7399</v>
      </c>
      <c r="C228" s="387" t="s">
        <v>2347</v>
      </c>
    </row>
    <row r="229" spans="1:3">
      <c r="A229" s="386">
        <v>3</v>
      </c>
      <c r="B229" s="386">
        <v>7411</v>
      </c>
      <c r="C229" s="387" t="s">
        <v>2348</v>
      </c>
    </row>
    <row r="230" spans="1:3">
      <c r="A230" s="386">
        <v>3</v>
      </c>
      <c r="B230" s="386">
        <v>7412</v>
      </c>
      <c r="C230" s="387" t="s">
        <v>2349</v>
      </c>
    </row>
    <row r="231" spans="1:3">
      <c r="A231" s="386">
        <v>3</v>
      </c>
      <c r="B231" s="386">
        <v>7413</v>
      </c>
      <c r="C231" s="387" t="s">
        <v>2350</v>
      </c>
    </row>
    <row r="232" spans="1:3">
      <c r="A232" s="386">
        <v>3</v>
      </c>
      <c r="B232" s="386">
        <v>7421</v>
      </c>
      <c r="C232" s="387" t="s">
        <v>2351</v>
      </c>
    </row>
    <row r="233" spans="1:3">
      <c r="A233" s="386">
        <v>3</v>
      </c>
      <c r="B233" s="386">
        <v>7422</v>
      </c>
      <c r="C233" s="387" t="s">
        <v>2352</v>
      </c>
    </row>
    <row r="234" spans="1:3">
      <c r="A234" s="386">
        <v>3</v>
      </c>
      <c r="B234" s="386">
        <v>7516</v>
      </c>
      <c r="C234" s="387" t="s">
        <v>2353</v>
      </c>
    </row>
    <row r="235" spans="1:3">
      <c r="A235" s="386">
        <v>3</v>
      </c>
      <c r="B235" s="386">
        <v>7521</v>
      </c>
      <c r="C235" s="387" t="s">
        <v>2354</v>
      </c>
    </row>
    <row r="236" spans="1:3">
      <c r="A236" s="386">
        <v>3</v>
      </c>
      <c r="B236" s="386">
        <v>7522</v>
      </c>
      <c r="C236" s="387" t="s">
        <v>2355</v>
      </c>
    </row>
    <row r="237" spans="1:3">
      <c r="A237" s="386">
        <v>3</v>
      </c>
      <c r="B237" s="386">
        <v>7523</v>
      </c>
      <c r="C237" s="387" t="s">
        <v>2356</v>
      </c>
    </row>
    <row r="238" spans="1:3">
      <c r="A238" s="386">
        <v>3</v>
      </c>
      <c r="B238" s="386">
        <v>7536</v>
      </c>
      <c r="C238" s="387" t="s">
        <v>2357</v>
      </c>
    </row>
    <row r="239" spans="1:3">
      <c r="A239" s="386">
        <v>3</v>
      </c>
      <c r="B239" s="386">
        <v>7713</v>
      </c>
      <c r="C239" s="387" t="s">
        <v>2358</v>
      </c>
    </row>
    <row r="240" spans="1:3">
      <c r="A240" s="386">
        <v>3</v>
      </c>
      <c r="B240" s="386">
        <v>8160</v>
      </c>
      <c r="C240" s="387" t="s">
        <v>2359</v>
      </c>
    </row>
    <row r="241" spans="1:3">
      <c r="A241" s="386">
        <v>3</v>
      </c>
      <c r="B241" s="386">
        <v>9122</v>
      </c>
      <c r="C241" s="387" t="s">
        <v>2360</v>
      </c>
    </row>
    <row r="242" spans="1:3">
      <c r="A242" s="386">
        <v>3</v>
      </c>
      <c r="B242" s="386">
        <v>9214</v>
      </c>
      <c r="C242" s="387" t="s">
        <v>2361</v>
      </c>
    </row>
    <row r="243" spans="1:3">
      <c r="A243" s="386">
        <v>3</v>
      </c>
      <c r="B243" s="386">
        <v>9329</v>
      </c>
      <c r="C243" s="387" t="s">
        <v>2362</v>
      </c>
    </row>
    <row r="244" spans="1:3">
      <c r="A244" s="386">
        <v>3</v>
      </c>
      <c r="B244" s="386">
        <v>9333</v>
      </c>
      <c r="C244" s="387" t="s">
        <v>2363</v>
      </c>
    </row>
    <row r="245" spans="1:3">
      <c r="A245" s="386">
        <v>3</v>
      </c>
      <c r="B245" s="386">
        <v>9412</v>
      </c>
      <c r="C245" s="387" t="s">
        <v>2364</v>
      </c>
    </row>
    <row r="246" spans="1:3">
      <c r="A246" s="386">
        <v>3</v>
      </c>
      <c r="B246" s="386">
        <v>9624</v>
      </c>
      <c r="C246" s="387" t="s">
        <v>2365</v>
      </c>
    </row>
    <row r="247" spans="1:3">
      <c r="A247" s="386">
        <v>4</v>
      </c>
      <c r="B247" s="386">
        <v>0</v>
      </c>
      <c r="C247" s="387" t="s">
        <v>2125</v>
      </c>
    </row>
    <row r="248" spans="1:3">
      <c r="A248" s="386">
        <v>4</v>
      </c>
      <c r="B248" s="386">
        <v>2151</v>
      </c>
      <c r="C248" s="387" t="s">
        <v>2366</v>
      </c>
    </row>
    <row r="249" spans="1:3">
      <c r="A249" s="386">
        <v>4</v>
      </c>
      <c r="B249" s="386">
        <v>2152</v>
      </c>
      <c r="C249" s="387" t="s">
        <v>2367</v>
      </c>
    </row>
    <row r="250" spans="1:3">
      <c r="A250" s="386">
        <v>4</v>
      </c>
      <c r="B250" s="386">
        <v>2153</v>
      </c>
      <c r="C250" s="387" t="s">
        <v>2368</v>
      </c>
    </row>
    <row r="251" spans="1:3">
      <c r="A251" s="386">
        <v>4</v>
      </c>
      <c r="B251" s="386">
        <v>2212</v>
      </c>
      <c r="C251" s="387" t="s">
        <v>2369</v>
      </c>
    </row>
    <row r="252" spans="1:3">
      <c r="A252" s="386">
        <v>4</v>
      </c>
      <c r="B252" s="386">
        <v>3134</v>
      </c>
      <c r="C252" s="387" t="s">
        <v>2370</v>
      </c>
    </row>
    <row r="253" spans="1:3">
      <c r="A253" s="386">
        <v>4</v>
      </c>
      <c r="B253" s="386">
        <v>3135</v>
      </c>
      <c r="C253" s="387" t="s">
        <v>2371</v>
      </c>
    </row>
    <row r="254" spans="1:3">
      <c r="A254" s="386">
        <v>4</v>
      </c>
      <c r="B254" s="386">
        <v>3151</v>
      </c>
      <c r="C254" s="387" t="s">
        <v>2372</v>
      </c>
    </row>
    <row r="255" spans="1:3">
      <c r="A255" s="386">
        <v>4</v>
      </c>
      <c r="B255" s="386">
        <v>3152</v>
      </c>
      <c r="C255" s="387" t="s">
        <v>2373</v>
      </c>
    </row>
    <row r="256" spans="1:3">
      <c r="A256" s="386">
        <v>4</v>
      </c>
      <c r="B256" s="386">
        <v>3153</v>
      </c>
      <c r="C256" s="387" t="s">
        <v>2374</v>
      </c>
    </row>
    <row r="257" spans="1:3">
      <c r="A257" s="386">
        <v>4</v>
      </c>
      <c r="B257" s="386">
        <v>3155</v>
      </c>
      <c r="C257" s="387" t="s">
        <v>2375</v>
      </c>
    </row>
    <row r="258" spans="1:3">
      <c r="A258" s="386">
        <v>4</v>
      </c>
      <c r="B258" s="386">
        <v>4323</v>
      </c>
      <c r="C258" s="387" t="s">
        <v>2376</v>
      </c>
    </row>
    <row r="259" spans="1:3">
      <c r="A259" s="386">
        <v>4</v>
      </c>
      <c r="B259" s="386">
        <v>5164</v>
      </c>
      <c r="C259" s="387" t="s">
        <v>2377</v>
      </c>
    </row>
    <row r="260" spans="1:3">
      <c r="A260" s="386">
        <v>4</v>
      </c>
      <c r="B260" s="386">
        <v>5245</v>
      </c>
      <c r="C260" s="387" t="s">
        <v>2378</v>
      </c>
    </row>
    <row r="261" spans="1:3">
      <c r="A261" s="386">
        <v>4</v>
      </c>
      <c r="B261" s="386">
        <v>6112</v>
      </c>
      <c r="C261" s="387" t="s">
        <v>2379</v>
      </c>
    </row>
    <row r="262" spans="1:3">
      <c r="A262" s="386">
        <v>4</v>
      </c>
      <c r="B262" s="386">
        <v>6210</v>
      </c>
      <c r="C262" s="387" t="s">
        <v>2380</v>
      </c>
    </row>
    <row r="263" spans="1:3">
      <c r="A263" s="386">
        <v>4</v>
      </c>
      <c r="B263" s="386">
        <v>6222</v>
      </c>
      <c r="C263" s="387" t="s">
        <v>2381</v>
      </c>
    </row>
    <row r="264" spans="1:3">
      <c r="A264" s="386">
        <v>4</v>
      </c>
      <c r="B264" s="386">
        <v>6223</v>
      </c>
      <c r="C264" s="387" t="s">
        <v>2382</v>
      </c>
    </row>
    <row r="265" spans="1:3">
      <c r="A265" s="386">
        <v>4</v>
      </c>
      <c r="B265" s="386">
        <v>6224</v>
      </c>
      <c r="C265" s="387" t="s">
        <v>2383</v>
      </c>
    </row>
    <row r="266" spans="1:3">
      <c r="A266" s="386">
        <v>4</v>
      </c>
      <c r="B266" s="386">
        <v>7127</v>
      </c>
      <c r="C266" s="387" t="s">
        <v>2384</v>
      </c>
    </row>
    <row r="267" spans="1:3">
      <c r="A267" s="386">
        <v>4</v>
      </c>
      <c r="B267" s="386">
        <v>7131</v>
      </c>
      <c r="C267" s="387" t="s">
        <v>2385</v>
      </c>
    </row>
    <row r="268" spans="1:3">
      <c r="A268" s="386">
        <v>4</v>
      </c>
      <c r="B268" s="386">
        <v>7132</v>
      </c>
      <c r="C268" s="387" t="s">
        <v>2386</v>
      </c>
    </row>
    <row r="269" spans="1:3">
      <c r="A269" s="386">
        <v>4</v>
      </c>
      <c r="B269" s="386">
        <v>7212</v>
      </c>
      <c r="C269" s="387" t="s">
        <v>2387</v>
      </c>
    </row>
    <row r="270" spans="1:3">
      <c r="A270" s="386">
        <v>4</v>
      </c>
      <c r="B270" s="386">
        <v>7535</v>
      </c>
      <c r="C270" s="387" t="s">
        <v>2388</v>
      </c>
    </row>
    <row r="271" spans="1:3">
      <c r="A271" s="386">
        <v>4</v>
      </c>
      <c r="B271" s="386">
        <v>8311</v>
      </c>
      <c r="C271" s="387" t="s">
        <v>2389</v>
      </c>
    </row>
    <row r="272" spans="1:3">
      <c r="A272" s="386">
        <v>4</v>
      </c>
      <c r="B272" s="386">
        <v>8312</v>
      </c>
      <c r="C272" s="387" t="s">
        <v>2390</v>
      </c>
    </row>
    <row r="273" spans="1:3">
      <c r="A273" s="386">
        <v>4</v>
      </c>
      <c r="B273" s="386">
        <v>8321</v>
      </c>
      <c r="C273" s="387" t="s">
        <v>2391</v>
      </c>
    </row>
    <row r="274" spans="1:3">
      <c r="A274" s="386">
        <v>4</v>
      </c>
      <c r="B274" s="386">
        <v>8323</v>
      </c>
      <c r="C274" s="387" t="s">
        <v>2392</v>
      </c>
    </row>
    <row r="275" spans="1:3">
      <c r="A275" s="386">
        <v>4</v>
      </c>
      <c r="B275" s="386">
        <v>8324</v>
      </c>
      <c r="C275" s="387" t="s">
        <v>2393</v>
      </c>
    </row>
    <row r="276" spans="1:3">
      <c r="A276" s="386">
        <v>4</v>
      </c>
      <c r="B276" s="386">
        <v>8331</v>
      </c>
      <c r="C276" s="387" t="s">
        <v>2394</v>
      </c>
    </row>
    <row r="277" spans="1:3">
      <c r="A277" s="386">
        <v>4</v>
      </c>
      <c r="B277" s="386">
        <v>8332</v>
      </c>
      <c r="C277" s="387" t="s">
        <v>2395</v>
      </c>
    </row>
    <row r="278" spans="1:3">
      <c r="A278" s="386">
        <v>4</v>
      </c>
      <c r="B278" s="386">
        <v>8341</v>
      </c>
      <c r="C278" s="387" t="s">
        <v>2396</v>
      </c>
    </row>
    <row r="279" spans="1:3">
      <c r="A279" s="386">
        <v>4</v>
      </c>
      <c r="B279" s="386">
        <v>8343</v>
      </c>
      <c r="C279" s="387" t="s">
        <v>2397</v>
      </c>
    </row>
    <row r="280" spans="1:3">
      <c r="A280" s="386">
        <v>4</v>
      </c>
      <c r="B280" s="386">
        <v>8344</v>
      </c>
      <c r="C280" s="387" t="s">
        <v>2398</v>
      </c>
    </row>
    <row r="281" spans="1:3">
      <c r="A281" s="386">
        <v>4</v>
      </c>
      <c r="B281" s="386">
        <v>9331</v>
      </c>
      <c r="C281" s="387" t="s">
        <v>2399</v>
      </c>
    </row>
    <row r="282" spans="1:3">
      <c r="A282" s="386">
        <v>4</v>
      </c>
      <c r="B282" s="386">
        <v>9621</v>
      </c>
      <c r="C282" s="387" t="s">
        <v>2400</v>
      </c>
    </row>
    <row r="283" spans="1:3">
      <c r="A283" s="386">
        <v>4</v>
      </c>
      <c r="B283" s="386">
        <v>9622</v>
      </c>
      <c r="C283" s="387" t="s">
        <v>2401</v>
      </c>
    </row>
    <row r="284" spans="1:3">
      <c r="A284" s="386">
        <v>5</v>
      </c>
      <c r="B284" s="386">
        <v>0</v>
      </c>
      <c r="C284" s="387" t="s">
        <v>2125</v>
      </c>
    </row>
    <row r="285" spans="1:3">
      <c r="A285" s="386">
        <v>5</v>
      </c>
      <c r="B285" s="386">
        <v>2142</v>
      </c>
      <c r="C285" s="387" t="s">
        <v>2402</v>
      </c>
    </row>
    <row r="286" spans="1:3">
      <c r="A286" s="386">
        <v>5</v>
      </c>
      <c r="B286" s="386">
        <v>2143</v>
      </c>
      <c r="C286" s="387" t="s">
        <v>2403</v>
      </c>
    </row>
    <row r="287" spans="1:3">
      <c r="A287" s="386">
        <v>5</v>
      </c>
      <c r="B287" s="386">
        <v>2144</v>
      </c>
      <c r="C287" s="387" t="s">
        <v>2404</v>
      </c>
    </row>
    <row r="288" spans="1:3">
      <c r="A288" s="386">
        <v>5</v>
      </c>
      <c r="B288" s="386">
        <v>2145</v>
      </c>
      <c r="C288" s="387" t="s">
        <v>2405</v>
      </c>
    </row>
    <row r="289" spans="1:3">
      <c r="A289" s="386">
        <v>5</v>
      </c>
      <c r="B289" s="386">
        <v>2146</v>
      </c>
      <c r="C289" s="387" t="s">
        <v>2406</v>
      </c>
    </row>
    <row r="290" spans="1:3">
      <c r="A290" s="386">
        <v>5</v>
      </c>
      <c r="B290" s="386">
        <v>2149</v>
      </c>
      <c r="C290" s="387" t="s">
        <v>2407</v>
      </c>
    </row>
    <row r="291" spans="1:3">
      <c r="A291" s="386">
        <v>5</v>
      </c>
      <c r="B291" s="386">
        <v>2161</v>
      </c>
      <c r="C291" s="387" t="s">
        <v>2408</v>
      </c>
    </row>
    <row r="292" spans="1:3">
      <c r="A292" s="386">
        <v>5</v>
      </c>
      <c r="B292" s="386">
        <v>2212</v>
      </c>
      <c r="C292" s="387" t="s">
        <v>2409</v>
      </c>
    </row>
    <row r="293" spans="1:3">
      <c r="A293" s="386">
        <v>5</v>
      </c>
      <c r="B293" s="386">
        <v>2619</v>
      </c>
      <c r="C293" s="387" t="s">
        <v>2410</v>
      </c>
    </row>
    <row r="294" spans="1:3">
      <c r="A294" s="386">
        <v>5</v>
      </c>
      <c r="B294" s="386">
        <v>2635</v>
      </c>
      <c r="C294" s="387" t="s">
        <v>2411</v>
      </c>
    </row>
    <row r="295" spans="1:3" ht="30">
      <c r="A295" s="386">
        <v>5</v>
      </c>
      <c r="B295" s="386">
        <v>2659</v>
      </c>
      <c r="C295" s="488" t="s">
        <v>2412</v>
      </c>
    </row>
    <row r="296" spans="1:3">
      <c r="A296" s="386">
        <v>5</v>
      </c>
      <c r="B296" s="386">
        <v>3118</v>
      </c>
      <c r="C296" s="387" t="s">
        <v>2413</v>
      </c>
    </row>
    <row r="297" spans="1:3">
      <c r="A297" s="386">
        <v>5</v>
      </c>
      <c r="B297" s="386">
        <v>3133</v>
      </c>
      <c r="C297" s="488" t="s">
        <v>2414</v>
      </c>
    </row>
    <row r="298" spans="1:3">
      <c r="A298" s="386">
        <v>5</v>
      </c>
      <c r="B298" s="386">
        <v>3154</v>
      </c>
      <c r="C298" s="387" t="s">
        <v>2415</v>
      </c>
    </row>
    <row r="299" spans="1:3">
      <c r="A299" s="386">
        <v>5</v>
      </c>
      <c r="B299" s="386">
        <v>3211</v>
      </c>
      <c r="C299" s="387" t="s">
        <v>2416</v>
      </c>
    </row>
    <row r="300" spans="1:3">
      <c r="A300" s="386">
        <v>5</v>
      </c>
      <c r="B300" s="386">
        <v>3355</v>
      </c>
      <c r="C300" s="387" t="s">
        <v>2417</v>
      </c>
    </row>
    <row r="301" spans="1:3">
      <c r="A301" s="386">
        <v>5</v>
      </c>
      <c r="B301" s="386">
        <v>3421</v>
      </c>
      <c r="C301" s="387" t="s">
        <v>2418</v>
      </c>
    </row>
    <row r="302" spans="1:3">
      <c r="A302" s="386">
        <v>5</v>
      </c>
      <c r="B302" s="386">
        <v>4323</v>
      </c>
      <c r="C302" s="387" t="s">
        <v>2419</v>
      </c>
    </row>
    <row r="303" spans="1:3">
      <c r="A303" s="386">
        <v>5</v>
      </c>
      <c r="B303" s="386">
        <v>5411</v>
      </c>
      <c r="C303" s="387" t="s">
        <v>2420</v>
      </c>
    </row>
    <row r="304" spans="1:3">
      <c r="A304" s="386">
        <v>5</v>
      </c>
      <c r="B304" s="386">
        <v>5414</v>
      </c>
      <c r="C304" s="387" t="s">
        <v>2421</v>
      </c>
    </row>
    <row r="305" spans="1:3">
      <c r="A305" s="386">
        <v>5</v>
      </c>
      <c r="B305" s="386">
        <v>7111</v>
      </c>
      <c r="C305" s="387" t="s">
        <v>2422</v>
      </c>
    </row>
    <row r="306" spans="1:3">
      <c r="A306" s="386">
        <v>5</v>
      </c>
      <c r="B306" s="386">
        <v>7112</v>
      </c>
      <c r="C306" s="387" t="s">
        <v>2423</v>
      </c>
    </row>
    <row r="307" spans="1:3">
      <c r="A307" s="386">
        <v>5</v>
      </c>
      <c r="B307" s="386">
        <v>7114</v>
      </c>
      <c r="C307" s="387" t="s">
        <v>2424</v>
      </c>
    </row>
    <row r="308" spans="1:3" ht="30">
      <c r="A308" s="386">
        <v>5</v>
      </c>
      <c r="B308" s="386">
        <v>7119</v>
      </c>
      <c r="C308" s="488" t="s">
        <v>2425</v>
      </c>
    </row>
    <row r="309" spans="1:3">
      <c r="A309" s="386">
        <v>5</v>
      </c>
      <c r="B309" s="386">
        <v>7121</v>
      </c>
      <c r="C309" s="387" t="s">
        <v>2426</v>
      </c>
    </row>
    <row r="310" spans="1:3">
      <c r="A310" s="386">
        <v>5</v>
      </c>
      <c r="B310" s="386">
        <v>7125</v>
      </c>
      <c r="C310" s="387" t="s">
        <v>2427</v>
      </c>
    </row>
    <row r="311" spans="1:3">
      <c r="A311" s="386">
        <v>5</v>
      </c>
      <c r="B311" s="386">
        <v>7133</v>
      </c>
      <c r="C311" s="387" t="s">
        <v>2428</v>
      </c>
    </row>
    <row r="312" spans="1:3">
      <c r="A312" s="386">
        <v>5</v>
      </c>
      <c r="B312" s="386">
        <v>7211</v>
      </c>
      <c r="C312" s="387" t="s">
        <v>2429</v>
      </c>
    </row>
    <row r="313" spans="1:3">
      <c r="A313" s="386">
        <v>5</v>
      </c>
      <c r="B313" s="386">
        <v>7212</v>
      </c>
      <c r="C313" s="387" t="s">
        <v>2430</v>
      </c>
    </row>
    <row r="314" spans="1:3">
      <c r="A314" s="386">
        <v>5</v>
      </c>
      <c r="B314" s="386">
        <v>7213</v>
      </c>
      <c r="C314" s="387" t="s">
        <v>2431</v>
      </c>
    </row>
    <row r="315" spans="1:3">
      <c r="A315" s="386">
        <v>5</v>
      </c>
      <c r="B315" s="386">
        <v>7214</v>
      </c>
      <c r="C315" s="387" t="s">
        <v>2432</v>
      </c>
    </row>
    <row r="316" spans="1:3">
      <c r="A316" s="386">
        <v>5</v>
      </c>
      <c r="B316" s="386">
        <v>7419</v>
      </c>
      <c r="C316" s="387" t="s">
        <v>2433</v>
      </c>
    </row>
    <row r="317" spans="1:3">
      <c r="A317" s="386">
        <v>5</v>
      </c>
      <c r="B317" s="386">
        <v>7541</v>
      </c>
      <c r="C317" s="387" t="s">
        <v>2434</v>
      </c>
    </row>
    <row r="318" spans="1:3">
      <c r="A318" s="386">
        <v>5</v>
      </c>
      <c r="B318" s="386">
        <v>7544</v>
      </c>
      <c r="C318" s="387" t="s">
        <v>2435</v>
      </c>
    </row>
    <row r="319" spans="1:3">
      <c r="A319" s="386">
        <v>5</v>
      </c>
      <c r="B319" s="386">
        <v>7549</v>
      </c>
      <c r="C319" s="488" t="s">
        <v>2436</v>
      </c>
    </row>
    <row r="320" spans="1:3">
      <c r="A320" s="386">
        <v>5</v>
      </c>
      <c r="B320" s="386">
        <v>8342</v>
      </c>
      <c r="C320" s="387" t="s">
        <v>2437</v>
      </c>
    </row>
    <row r="321" spans="1:3">
      <c r="A321" s="386">
        <v>5</v>
      </c>
      <c r="B321" s="386">
        <v>9123</v>
      </c>
      <c r="C321" s="387" t="s">
        <v>2438</v>
      </c>
    </row>
    <row r="322" spans="1:3">
      <c r="A322" s="386">
        <v>5</v>
      </c>
      <c r="B322" s="386">
        <v>9212</v>
      </c>
      <c r="C322" s="387" t="s">
        <v>2439</v>
      </c>
    </row>
    <row r="323" spans="1:3">
      <c r="A323" s="386">
        <v>5</v>
      </c>
      <c r="B323" s="386">
        <v>9311</v>
      </c>
      <c r="C323" s="387" t="s">
        <v>2440</v>
      </c>
    </row>
    <row r="324" spans="1:3">
      <c r="A324" s="386">
        <v>5</v>
      </c>
      <c r="B324" s="386">
        <v>9312</v>
      </c>
      <c r="C324" s="387" t="s">
        <v>2441</v>
      </c>
    </row>
    <row r="325" spans="1:3">
      <c r="A325" s="386">
        <v>5</v>
      </c>
      <c r="B325" s="386">
        <v>9313</v>
      </c>
      <c r="C325" s="387" t="s">
        <v>2442</v>
      </c>
    </row>
    <row r="326" spans="1:3">
      <c r="A326" s="386">
        <v>5</v>
      </c>
      <c r="B326" s="386">
        <v>9333</v>
      </c>
      <c r="C326" s="387" t="s">
        <v>2443</v>
      </c>
    </row>
    <row r="327" spans="1:3">
      <c r="A327" s="386">
        <v>5</v>
      </c>
      <c r="B327" s="386">
        <v>9611</v>
      </c>
      <c r="C327" s="387" t="s">
        <v>2444</v>
      </c>
    </row>
    <row r="328" spans="1:3">
      <c r="A328" s="386">
        <v>5</v>
      </c>
      <c r="B328" s="386">
        <v>9613</v>
      </c>
      <c r="C328" s="387" t="s">
        <v>2445</v>
      </c>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9"/>
  <dimension ref="A1:A9"/>
  <sheetViews>
    <sheetView workbookViewId="0">
      <selection activeCell="A6" sqref="A6"/>
    </sheetView>
  </sheetViews>
  <sheetFormatPr baseColWidth="10" defaultRowHeight="14.5"/>
  <sheetData>
    <row r="1" spans="1:1">
      <c r="A1" t="s">
        <v>61</v>
      </c>
    </row>
    <row r="2" spans="1:1">
      <c r="A2" t="s">
        <v>67</v>
      </c>
    </row>
    <row r="3" spans="1:1">
      <c r="A3" t="s">
        <v>63</v>
      </c>
    </row>
    <row r="4" spans="1:1">
      <c r="A4" t="s">
        <v>127</v>
      </c>
    </row>
    <row r="5" spans="1:1">
      <c r="A5" t="s">
        <v>70</v>
      </c>
    </row>
    <row r="6" spans="1:1">
      <c r="A6" t="s">
        <v>640</v>
      </c>
    </row>
    <row r="7" spans="1:1">
      <c r="A7" t="s">
        <v>72</v>
      </c>
    </row>
    <row r="8" spans="1:1">
      <c r="A8" t="s">
        <v>69</v>
      </c>
    </row>
    <row r="9" spans="1:1">
      <c r="A9" t="s">
        <v>71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pageSetUpPr fitToPage="1"/>
  </sheetPr>
  <dimension ref="A2:BI63"/>
  <sheetViews>
    <sheetView showGridLines="0" showWhiteSpace="0" topLeftCell="AD38" zoomScaleNormal="100" zoomScaleSheetLayoutView="130" zoomScalePageLayoutView="142" workbookViewId="0">
      <selection activeCell="AS52" sqref="AS52"/>
    </sheetView>
  </sheetViews>
  <sheetFormatPr baseColWidth="10" defaultColWidth="10.81640625" defaultRowHeight="13"/>
  <cols>
    <col min="1" max="1" width="3.26953125" style="37" customWidth="1"/>
    <col min="2" max="2" width="7.1796875" style="37" customWidth="1"/>
    <col min="3" max="3" width="1.81640625" style="37" customWidth="1"/>
    <col min="4" max="4" width="10.81640625" style="37"/>
    <col min="5" max="5" width="5.453125" style="37" customWidth="1"/>
    <col min="6" max="6" width="5.26953125" style="37" customWidth="1"/>
    <col min="7" max="7" width="15.26953125" style="37" bestFit="1" customWidth="1"/>
    <col min="8" max="8" width="1.1796875" style="37" customWidth="1"/>
    <col min="9" max="9" width="5.26953125" style="37" customWidth="1"/>
    <col min="10" max="10" width="3.453125" style="37" customWidth="1"/>
    <col min="11" max="11" width="3.1796875" style="37" customWidth="1"/>
    <col min="12" max="12" width="3.81640625" style="37" customWidth="1"/>
    <col min="13" max="13" width="4.453125" style="37" customWidth="1"/>
    <col min="14" max="14" width="3.26953125" style="37" customWidth="1"/>
    <col min="15" max="15" width="7.81640625" style="37" customWidth="1"/>
    <col min="16" max="16" width="23" style="37" customWidth="1"/>
    <col min="17" max="17" width="3" style="37" customWidth="1"/>
    <col min="18" max="18" width="5.453125" style="37" customWidth="1"/>
    <col min="19" max="19" width="1.26953125" style="37" customWidth="1"/>
    <col min="20" max="20" width="17.453125" style="37" customWidth="1"/>
    <col min="21" max="21" width="6.26953125" style="37" customWidth="1"/>
    <col min="22" max="22" width="4.1796875" style="37" customWidth="1"/>
    <col min="23" max="23" width="2.81640625" style="37" customWidth="1"/>
    <col min="24" max="24" width="4.1796875" style="37" customWidth="1"/>
    <col min="25" max="25" width="9" style="37" customWidth="1"/>
    <col min="26" max="26" width="6.81640625" style="37" customWidth="1"/>
    <col min="27" max="27" width="1.453125" style="37" customWidth="1"/>
    <col min="28" max="29" width="5.453125" style="37" customWidth="1"/>
    <col min="30" max="30" width="6.1796875" style="37" customWidth="1"/>
    <col min="31" max="31" width="7.1796875" style="37" customWidth="1"/>
    <col min="32" max="32" width="1.453125" style="37" customWidth="1"/>
    <col min="33" max="33" width="9.81640625" style="37" customWidth="1"/>
    <col min="34" max="34" width="3.7265625" style="37" customWidth="1"/>
    <col min="35" max="35" width="3.26953125" style="37" customWidth="1"/>
    <col min="36" max="36" width="8.453125" style="37" customWidth="1"/>
    <col min="37" max="37" width="3.81640625" style="37" customWidth="1"/>
    <col min="38" max="38" width="1.453125" style="37" customWidth="1"/>
    <col min="39" max="39" width="3.81640625" style="37" customWidth="1"/>
    <col min="40" max="40" width="1.453125" style="37" customWidth="1"/>
    <col min="41" max="41" width="12.81640625" style="37" customWidth="1"/>
    <col min="42" max="42" width="8.1796875" style="37" customWidth="1"/>
    <col min="43" max="43" width="6.7265625" style="37" customWidth="1"/>
    <col min="44" max="44" width="5.7265625" style="37" customWidth="1"/>
    <col min="45" max="45" width="10.453125" style="37" customWidth="1"/>
    <col min="46" max="46" width="3.453125" style="37" customWidth="1"/>
    <col min="47" max="47" width="8.26953125" style="37" customWidth="1"/>
    <col min="48" max="48" width="4.453125" style="37" customWidth="1"/>
    <col min="49" max="49" width="5.453125" style="37" customWidth="1"/>
    <col min="50" max="50" width="2.453125" style="37" customWidth="1"/>
    <col min="51" max="51" width="2.26953125" style="37" customWidth="1"/>
    <col min="52" max="52" width="25.453125" style="37" customWidth="1"/>
    <col min="53" max="16384" width="10.81640625" style="37"/>
  </cols>
  <sheetData>
    <row r="2" spans="1:61" ht="15.5">
      <c r="D2" s="667" t="s">
        <v>166</v>
      </c>
      <c r="E2" s="667"/>
      <c r="F2" s="667"/>
      <c r="G2" s="667"/>
      <c r="H2" s="667"/>
      <c r="I2" s="667"/>
      <c r="J2" s="667"/>
      <c r="K2" s="667"/>
      <c r="L2" s="667"/>
      <c r="M2" s="667"/>
      <c r="N2" s="667"/>
      <c r="O2" s="667"/>
      <c r="P2" s="667"/>
      <c r="Q2" s="667"/>
      <c r="R2" s="667"/>
      <c r="S2" s="667"/>
      <c r="T2" s="667"/>
      <c r="U2" s="667"/>
      <c r="V2" s="667"/>
      <c r="W2" s="667"/>
      <c r="X2" s="667"/>
      <c r="Y2" s="667"/>
      <c r="Z2" s="667"/>
      <c r="AA2" s="667"/>
      <c r="AB2" s="667"/>
      <c r="AC2" s="667"/>
      <c r="AD2" s="667"/>
      <c r="AE2" s="667"/>
      <c r="AF2" s="667"/>
      <c r="AG2" s="667"/>
      <c r="AH2" s="667"/>
      <c r="AI2" s="667"/>
      <c r="AJ2" s="667"/>
      <c r="AK2" s="667"/>
      <c r="AL2" s="667"/>
      <c r="AM2" s="667"/>
      <c r="AN2" s="667"/>
      <c r="AO2" s="667"/>
      <c r="AP2" s="667"/>
      <c r="AQ2" s="667"/>
      <c r="AR2" s="667"/>
    </row>
    <row r="3" spans="1:61" ht="15" thickBot="1">
      <c r="A3" s="15"/>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row>
    <row r="4" spans="1:61" ht="15" customHeight="1">
      <c r="A4" s="15"/>
      <c r="B4" s="15"/>
      <c r="C4" s="38"/>
      <c r="D4" s="39"/>
      <c r="E4" s="39"/>
      <c r="F4" s="39"/>
      <c r="G4" s="39"/>
      <c r="H4" s="39"/>
      <c r="I4" s="39"/>
      <c r="J4" s="39"/>
      <c r="K4" s="39"/>
      <c r="L4" s="39"/>
      <c r="M4" s="39"/>
      <c r="N4" s="39"/>
      <c r="O4" s="39"/>
      <c r="P4" s="39"/>
      <c r="Q4" s="39"/>
      <c r="R4" s="39"/>
      <c r="S4" s="39"/>
      <c r="T4" s="39"/>
      <c r="U4" s="39"/>
      <c r="V4" s="39"/>
      <c r="W4" s="40"/>
      <c r="X4" s="41"/>
      <c r="Y4" s="512" t="s">
        <v>188</v>
      </c>
      <c r="Z4" s="512"/>
      <c r="AA4" s="512"/>
      <c r="AB4" s="512"/>
      <c r="AC4" s="512"/>
      <c r="AD4" s="512"/>
      <c r="AE4" s="512"/>
      <c r="AF4" s="512"/>
      <c r="AG4" s="512"/>
      <c r="AH4" s="512"/>
      <c r="AI4" s="512"/>
      <c r="AJ4" s="512"/>
      <c r="AK4" s="512"/>
      <c r="AL4" s="512"/>
      <c r="AM4" s="512"/>
      <c r="AN4" s="512"/>
      <c r="AO4" s="512"/>
      <c r="AP4" s="512"/>
      <c r="AQ4" s="512"/>
      <c r="AR4" s="512"/>
      <c r="AS4" s="512"/>
      <c r="AT4" s="512"/>
      <c r="AU4" s="512"/>
      <c r="AV4" s="512"/>
      <c r="AW4" s="512"/>
      <c r="AX4" s="42"/>
      <c r="AY4" s="15"/>
      <c r="AZ4" s="43"/>
      <c r="BA4" s="44"/>
      <c r="BB4" s="44"/>
      <c r="BC4" s="44"/>
      <c r="BD4" s="44"/>
    </row>
    <row r="5" spans="1:61" ht="13.5" customHeight="1" thickBot="1">
      <c r="A5" s="15"/>
      <c r="B5" s="15"/>
      <c r="C5" s="45"/>
      <c r="W5" s="46"/>
      <c r="X5" s="47"/>
      <c r="Y5" s="513"/>
      <c r="Z5" s="513"/>
      <c r="AA5" s="513"/>
      <c r="AB5" s="513"/>
      <c r="AC5" s="513"/>
      <c r="AD5" s="513"/>
      <c r="AE5" s="513"/>
      <c r="AF5" s="513"/>
      <c r="AG5" s="513"/>
      <c r="AH5" s="513"/>
      <c r="AI5" s="513"/>
      <c r="AJ5" s="513"/>
      <c r="AK5" s="513"/>
      <c r="AL5" s="513"/>
      <c r="AM5" s="513"/>
      <c r="AN5" s="513"/>
      <c r="AO5" s="513"/>
      <c r="AP5" s="513"/>
      <c r="AQ5" s="513"/>
      <c r="AR5" s="513"/>
      <c r="AS5" s="513"/>
      <c r="AT5" s="513"/>
      <c r="AU5" s="513"/>
      <c r="AV5" s="513"/>
      <c r="AW5" s="513"/>
      <c r="AX5" s="48"/>
      <c r="AY5" s="15"/>
    </row>
    <row r="6" spans="1:61" ht="27.75" customHeight="1" thickBot="1">
      <c r="A6" s="15"/>
      <c r="B6" s="15"/>
      <c r="C6" s="45"/>
      <c r="G6" s="532" t="s">
        <v>0</v>
      </c>
      <c r="H6" s="533"/>
      <c r="I6" s="533"/>
      <c r="J6" s="534"/>
      <c r="K6" s="44"/>
      <c r="L6" s="532" t="s">
        <v>1</v>
      </c>
      <c r="M6" s="533"/>
      <c r="N6" s="533"/>
      <c r="O6" s="533"/>
      <c r="P6" s="534"/>
      <c r="Q6" s="44"/>
      <c r="R6" s="532" t="s">
        <v>2</v>
      </c>
      <c r="S6" s="533"/>
      <c r="T6" s="533"/>
      <c r="U6" s="534"/>
      <c r="V6" s="44"/>
      <c r="W6" s="49"/>
      <c r="X6" s="47"/>
      <c r="Y6" s="532" t="s">
        <v>231</v>
      </c>
      <c r="Z6" s="533"/>
      <c r="AA6" s="533"/>
      <c r="AB6" s="533"/>
      <c r="AC6" s="533"/>
      <c r="AD6" s="533"/>
      <c r="AE6" s="534"/>
      <c r="AF6" s="50"/>
      <c r="AG6" s="50"/>
      <c r="AH6" s="497" t="s">
        <v>185</v>
      </c>
      <c r="AI6" s="498"/>
      <c r="AJ6" s="498"/>
      <c r="AK6" s="499"/>
      <c r="AL6" s="499"/>
      <c r="AM6" s="499"/>
      <c r="AN6" s="499"/>
      <c r="AO6" s="499"/>
      <c r="AP6" s="500"/>
      <c r="AQ6" s="501"/>
      <c r="AR6" s="501"/>
      <c r="AS6" s="501"/>
      <c r="AT6" s="501"/>
      <c r="AU6" s="501"/>
      <c r="AV6" s="501"/>
      <c r="AW6" s="502"/>
      <c r="AX6" s="48"/>
      <c r="AY6" s="15"/>
    </row>
    <row r="7" spans="1:61" s="52" customFormat="1" ht="19" thickBot="1">
      <c r="A7" s="21"/>
      <c r="B7" s="21"/>
      <c r="C7" s="51"/>
      <c r="G7" s="535"/>
      <c r="H7" s="536"/>
      <c r="I7" s="536"/>
      <c r="J7" s="537"/>
      <c r="K7" s="53"/>
      <c r="L7" s="535"/>
      <c r="M7" s="536"/>
      <c r="N7" s="536"/>
      <c r="O7" s="536"/>
      <c r="P7" s="537"/>
      <c r="Q7" s="53"/>
      <c r="R7" s="538"/>
      <c r="S7" s="539"/>
      <c r="T7" s="539"/>
      <c r="U7" s="540"/>
      <c r="V7" s="53"/>
      <c r="W7" s="54"/>
      <c r="X7" s="55"/>
      <c r="Y7" s="688"/>
      <c r="Z7" s="689"/>
      <c r="AA7" s="689"/>
      <c r="AB7" s="689"/>
      <c r="AC7" s="689"/>
      <c r="AD7" s="689"/>
      <c r="AE7" s="690"/>
      <c r="AF7" s="96"/>
      <c r="AG7" s="96"/>
      <c r="AH7" s="546" t="s">
        <v>187</v>
      </c>
      <c r="AI7" s="547"/>
      <c r="AJ7" s="548"/>
      <c r="AK7" s="676"/>
      <c r="AL7" s="677"/>
      <c r="AM7" s="677"/>
      <c r="AN7" s="677"/>
      <c r="AO7" s="678"/>
      <c r="AP7" s="503" t="s">
        <v>186</v>
      </c>
      <c r="AQ7" s="503"/>
      <c r="AR7" s="504"/>
      <c r="AS7" s="505"/>
      <c r="AT7" s="505"/>
      <c r="AU7" s="505"/>
      <c r="AV7" s="505"/>
      <c r="AW7" s="506"/>
      <c r="AX7" s="56"/>
      <c r="AY7" s="21"/>
    </row>
    <row r="8" spans="1:61" s="52" customFormat="1" ht="6" customHeight="1">
      <c r="A8" s="21"/>
      <c r="B8" s="21"/>
      <c r="C8" s="312"/>
      <c r="W8" s="57"/>
      <c r="X8" s="55"/>
      <c r="Y8" s="55"/>
      <c r="Z8" s="55"/>
      <c r="AA8" s="55"/>
      <c r="AB8" s="55"/>
      <c r="AC8" s="55"/>
      <c r="AD8" s="55"/>
      <c r="AE8" s="55"/>
      <c r="AF8" s="55"/>
      <c r="AG8" s="55"/>
      <c r="AH8" s="55"/>
      <c r="AI8" s="55"/>
      <c r="AJ8" s="55"/>
      <c r="AK8" s="55"/>
      <c r="AL8" s="55"/>
      <c r="AM8" s="55"/>
      <c r="AN8" s="55"/>
      <c r="AO8" s="55"/>
      <c r="AP8" s="55"/>
      <c r="AQ8" s="55"/>
      <c r="AR8" s="55"/>
      <c r="AS8" s="55"/>
      <c r="AT8" s="55"/>
      <c r="AU8" s="55"/>
      <c r="AV8" s="55"/>
      <c r="AW8" s="55"/>
      <c r="AX8" s="56"/>
      <c r="AY8" s="21"/>
    </row>
    <row r="9" spans="1:61" s="52" customFormat="1" ht="6" customHeight="1" thickBot="1">
      <c r="A9" s="21"/>
      <c r="B9" s="314"/>
      <c r="W9" s="58"/>
      <c r="X9" s="59"/>
      <c r="Y9" s="59"/>
      <c r="Z9" s="59"/>
      <c r="AA9" s="59"/>
      <c r="AB9" s="59"/>
      <c r="AC9" s="59"/>
      <c r="AD9" s="59"/>
      <c r="AE9" s="59"/>
      <c r="AF9" s="59"/>
      <c r="AG9" s="59"/>
      <c r="AH9" s="59"/>
      <c r="AI9" s="59"/>
      <c r="AJ9" s="59"/>
      <c r="AK9" s="59"/>
      <c r="AL9" s="59"/>
      <c r="AM9" s="59"/>
      <c r="AN9" s="59"/>
      <c r="AO9" s="59"/>
      <c r="AP9" s="59"/>
      <c r="AQ9" s="59"/>
      <c r="AR9" s="59"/>
      <c r="AS9" s="59"/>
      <c r="AT9" s="59"/>
      <c r="AU9" s="59"/>
      <c r="AV9" s="59"/>
      <c r="AW9" s="59"/>
      <c r="AX9" s="60"/>
      <c r="AY9" s="21"/>
    </row>
    <row r="10" spans="1:61" s="52" customFormat="1" ht="14.5">
      <c r="A10" s="21"/>
      <c r="B10" s="314"/>
      <c r="C10" s="313"/>
      <c r="D10" s="669" t="s">
        <v>346</v>
      </c>
      <c r="E10" s="670"/>
      <c r="F10" s="670"/>
      <c r="G10" s="670"/>
      <c r="H10" s="670"/>
      <c r="I10" s="670"/>
      <c r="J10" s="670"/>
      <c r="K10" s="670"/>
      <c r="L10" s="670"/>
      <c r="M10" s="670"/>
      <c r="N10" s="670"/>
      <c r="O10" s="670"/>
      <c r="P10" s="670"/>
      <c r="Q10" s="670"/>
      <c r="R10" s="670"/>
      <c r="S10" s="670"/>
      <c r="T10" s="670"/>
      <c r="U10" s="670"/>
      <c r="V10" s="670"/>
      <c r="W10" s="671"/>
      <c r="X10" s="671"/>
      <c r="Y10" s="671"/>
      <c r="Z10" s="671"/>
      <c r="AA10" s="671"/>
      <c r="AB10" s="671"/>
      <c r="AC10" s="671"/>
      <c r="AD10" s="671"/>
      <c r="AE10" s="671"/>
      <c r="AF10" s="671"/>
      <c r="AG10" s="671"/>
      <c r="AH10" s="671"/>
      <c r="AI10" s="671"/>
      <c r="AJ10" s="671"/>
      <c r="AK10" s="671"/>
      <c r="AL10" s="671"/>
      <c r="AM10" s="671"/>
      <c r="AN10" s="671"/>
      <c r="AO10" s="671"/>
      <c r="AP10" s="671"/>
      <c r="AQ10" s="671"/>
      <c r="AR10" s="671"/>
      <c r="AS10" s="671"/>
      <c r="AT10" s="671"/>
      <c r="AU10" s="671"/>
      <c r="AV10" s="671"/>
      <c r="AW10" s="672"/>
      <c r="AX10" s="61"/>
      <c r="AY10" s="21"/>
      <c r="BH10" s="28"/>
      <c r="BI10" s="28"/>
    </row>
    <row r="11" spans="1:61" s="52" customFormat="1" ht="14.5">
      <c r="A11" s="21"/>
      <c r="B11" s="21"/>
      <c r="C11" s="51"/>
      <c r="D11" s="673" t="s">
        <v>5</v>
      </c>
      <c r="E11" s="674"/>
      <c r="F11" s="674"/>
      <c r="G11" s="674"/>
      <c r="H11" s="674"/>
      <c r="I11" s="674"/>
      <c r="J11" s="674"/>
      <c r="K11" s="674"/>
      <c r="L11" s="674"/>
      <c r="M11" s="674"/>
      <c r="N11" s="674"/>
      <c r="O11" s="674"/>
      <c r="P11" s="674"/>
      <c r="Q11" s="674"/>
      <c r="R11" s="674"/>
      <c r="S11" s="674"/>
      <c r="T11" s="674"/>
      <c r="U11" s="674"/>
      <c r="V11" s="674"/>
      <c r="W11" s="674"/>
      <c r="X11" s="674"/>
      <c r="Y11" s="674"/>
      <c r="Z11" s="674"/>
      <c r="AA11" s="674"/>
      <c r="AB11" s="674"/>
      <c r="AC11" s="674"/>
      <c r="AD11" s="674"/>
      <c r="AE11" s="674"/>
      <c r="AF11" s="674"/>
      <c r="AG11" s="674"/>
      <c r="AH11" s="674"/>
      <c r="AI11" s="674"/>
      <c r="AJ11" s="674"/>
      <c r="AK11" s="674"/>
      <c r="AL11" s="674"/>
      <c r="AM11" s="674"/>
      <c r="AN11" s="674"/>
      <c r="AO11" s="674"/>
      <c r="AP11" s="674"/>
      <c r="AQ11" s="674"/>
      <c r="AR11" s="674"/>
      <c r="AS11" s="674"/>
      <c r="AT11" s="674"/>
      <c r="AU11" s="674"/>
      <c r="AV11" s="674"/>
      <c r="AW11" s="675"/>
      <c r="AX11" s="61"/>
      <c r="AY11" s="21"/>
      <c r="BH11" s="28"/>
      <c r="BI11" s="28"/>
    </row>
    <row r="12" spans="1:61" s="52" customFormat="1" ht="5.25" customHeight="1" thickBot="1">
      <c r="A12" s="21"/>
      <c r="B12" s="21"/>
      <c r="C12" s="51"/>
      <c r="D12" s="62"/>
      <c r="E12" s="63"/>
      <c r="F12" s="63"/>
      <c r="G12" s="63"/>
      <c r="H12" s="63"/>
      <c r="I12" s="63"/>
      <c r="J12" s="63"/>
      <c r="K12" s="63"/>
      <c r="L12" s="63"/>
      <c r="M12" s="63"/>
      <c r="N12" s="63"/>
      <c r="O12" s="63"/>
      <c r="P12" s="63"/>
      <c r="Q12" s="63"/>
      <c r="R12" s="63"/>
      <c r="S12" s="63"/>
      <c r="T12" s="64"/>
      <c r="U12" s="63"/>
      <c r="V12" s="63"/>
      <c r="W12" s="63"/>
      <c r="X12" s="63"/>
      <c r="Y12" s="63"/>
      <c r="Z12" s="63"/>
      <c r="AA12" s="63"/>
      <c r="AB12" s="63"/>
      <c r="AC12" s="63"/>
      <c r="AD12" s="65"/>
      <c r="AE12" s="65"/>
      <c r="AF12" s="66"/>
      <c r="AG12" s="65"/>
      <c r="AH12" s="63"/>
      <c r="AI12" s="63"/>
      <c r="AJ12" s="63"/>
      <c r="AK12" s="67"/>
      <c r="AL12" s="67"/>
      <c r="AM12" s="67"/>
      <c r="AN12" s="65"/>
      <c r="AO12" s="63"/>
      <c r="AP12" s="63"/>
      <c r="AQ12" s="63"/>
      <c r="AR12" s="67"/>
      <c r="AS12" s="62"/>
      <c r="AT12" s="67"/>
      <c r="AU12" s="67"/>
      <c r="AV12" s="63"/>
      <c r="AW12" s="68"/>
      <c r="AX12" s="61"/>
      <c r="AY12" s="21"/>
      <c r="BH12" s="28"/>
      <c r="BI12" s="28"/>
    </row>
    <row r="13" spans="1:61" s="52" customFormat="1" ht="15" thickBot="1">
      <c r="A13" s="21"/>
      <c r="B13" s="21"/>
      <c r="C13" s="51"/>
      <c r="D13" s="697" t="s">
        <v>6</v>
      </c>
      <c r="E13" s="568"/>
      <c r="F13" s="69"/>
      <c r="G13" s="69" t="s">
        <v>8</v>
      </c>
      <c r="H13" s="69"/>
      <c r="I13" s="70"/>
      <c r="J13" s="69"/>
      <c r="K13" s="69" t="s">
        <v>9</v>
      </c>
      <c r="L13" s="69"/>
      <c r="M13" s="69"/>
      <c r="N13" s="71"/>
      <c r="O13" s="69"/>
      <c r="P13" s="69" t="s">
        <v>10</v>
      </c>
      <c r="Q13" s="69"/>
      <c r="R13" s="70"/>
      <c r="S13" s="69"/>
      <c r="T13" s="554" t="s">
        <v>347</v>
      </c>
      <c r="U13" s="555"/>
      <c r="V13" s="555"/>
      <c r="W13" s="555"/>
      <c r="X13" s="555"/>
      <c r="Y13" s="69" t="s">
        <v>11</v>
      </c>
      <c r="Z13" s="72">
        <v>3</v>
      </c>
      <c r="AA13" s="73"/>
      <c r="AB13" s="685" t="str">
        <f>+VLOOKUP(Z13,'Instructivo Formulario Afili.'!C43:H47,2,0)</f>
        <v>Mixta.</v>
      </c>
      <c r="AC13" s="686"/>
      <c r="AD13" s="686"/>
      <c r="AE13" s="687"/>
      <c r="AF13" s="74"/>
      <c r="AG13" s="555" t="s">
        <v>7</v>
      </c>
      <c r="AH13" s="555"/>
      <c r="AI13" s="555"/>
      <c r="AJ13" s="679" t="s">
        <v>11</v>
      </c>
      <c r="AK13" s="679"/>
      <c r="AL13" s="69"/>
      <c r="AM13" s="71"/>
      <c r="AN13" s="69"/>
      <c r="AO13" s="682" t="str">
        <f>IF(AM13="","",VLOOKUP(AM13,'Instructivo Formulario Afili.'!C55:H64,2,0))</f>
        <v/>
      </c>
      <c r="AP13" s="683"/>
      <c r="AQ13" s="684"/>
      <c r="AR13" s="75"/>
      <c r="AS13" s="76" t="s">
        <v>167</v>
      </c>
      <c r="AT13" s="69"/>
      <c r="AU13" s="680"/>
      <c r="AV13" s="681"/>
      <c r="AW13" s="77"/>
      <c r="AX13" s="61"/>
      <c r="AY13" s="21"/>
      <c r="BH13" s="28"/>
      <c r="BI13" s="28"/>
    </row>
    <row r="14" spans="1:61" s="52" customFormat="1" ht="4.5" customHeight="1" thickBot="1">
      <c r="A14" s="21"/>
      <c r="B14" s="21"/>
      <c r="C14" s="51"/>
      <c r="D14" s="78"/>
      <c r="E14" s="69"/>
      <c r="F14" s="69"/>
      <c r="G14" s="69"/>
      <c r="H14" s="69"/>
      <c r="I14" s="69"/>
      <c r="J14" s="69"/>
      <c r="K14" s="69"/>
      <c r="L14" s="69"/>
      <c r="M14" s="69"/>
      <c r="N14" s="69"/>
      <c r="O14" s="69"/>
      <c r="P14" s="69"/>
      <c r="Q14" s="69"/>
      <c r="R14" s="69"/>
      <c r="S14" s="69"/>
      <c r="T14" s="78"/>
      <c r="U14" s="69"/>
      <c r="V14" s="69"/>
      <c r="W14" s="69"/>
      <c r="X14" s="69"/>
      <c r="Y14" s="69"/>
      <c r="Z14" s="69"/>
      <c r="AA14" s="69"/>
      <c r="AB14" s="69"/>
      <c r="AC14" s="69"/>
      <c r="AD14" s="69"/>
      <c r="AE14" s="69"/>
      <c r="AF14" s="77"/>
      <c r="AG14" s="69"/>
      <c r="AH14" s="69"/>
      <c r="AI14" s="69"/>
      <c r="AJ14" s="69"/>
      <c r="AK14" s="69"/>
      <c r="AL14" s="69"/>
      <c r="AM14" s="69"/>
      <c r="AN14" s="69"/>
      <c r="AO14" s="69"/>
      <c r="AP14" s="69"/>
      <c r="AQ14" s="69"/>
      <c r="AR14" s="69"/>
      <c r="AS14" s="78"/>
      <c r="AT14" s="69"/>
      <c r="AU14" s="69"/>
      <c r="AV14" s="69"/>
      <c r="AW14" s="77"/>
      <c r="AX14" s="61"/>
      <c r="AY14" s="21"/>
      <c r="BH14" s="28"/>
      <c r="BI14" s="28"/>
    </row>
    <row r="15" spans="1:61" s="52" customFormat="1" ht="15" thickBot="1">
      <c r="A15" s="21"/>
      <c r="B15" s="21"/>
      <c r="C15" s="51"/>
      <c r="D15" s="525" t="s">
        <v>13</v>
      </c>
      <c r="E15" s="526"/>
      <c r="F15" s="526"/>
      <c r="G15" s="526"/>
      <c r="H15" s="526"/>
      <c r="I15" s="526"/>
      <c r="J15" s="526"/>
      <c r="K15" s="526"/>
      <c r="L15" s="526"/>
      <c r="M15" s="526"/>
      <c r="N15" s="526"/>
      <c r="O15" s="526"/>
      <c r="P15" s="526"/>
      <c r="Q15" s="526"/>
      <c r="R15" s="526"/>
      <c r="S15" s="526"/>
      <c r="T15" s="526"/>
      <c r="U15" s="526"/>
      <c r="V15" s="526"/>
      <c r="W15" s="526"/>
      <c r="X15" s="526"/>
      <c r="Y15" s="526"/>
      <c r="Z15" s="526"/>
      <c r="AA15" s="526"/>
      <c r="AB15" s="526"/>
      <c r="AC15" s="526"/>
      <c r="AD15" s="526"/>
      <c r="AE15" s="526"/>
      <c r="AF15" s="526"/>
      <c r="AG15" s="526"/>
      <c r="AH15" s="526"/>
      <c r="AI15" s="526"/>
      <c r="AJ15" s="526"/>
      <c r="AK15" s="526"/>
      <c r="AL15" s="526"/>
      <c r="AM15" s="526"/>
      <c r="AN15" s="526"/>
      <c r="AO15" s="526"/>
      <c r="AP15" s="526"/>
      <c r="AQ15" s="526"/>
      <c r="AR15" s="526"/>
      <c r="AS15" s="526"/>
      <c r="AT15" s="526"/>
      <c r="AU15" s="526"/>
      <c r="AV15" s="526"/>
      <c r="AW15" s="527"/>
      <c r="AX15" s="61"/>
      <c r="AY15" s="21"/>
      <c r="BH15" s="28"/>
      <c r="BI15" s="28"/>
    </row>
    <row r="16" spans="1:61" s="52" customFormat="1" ht="24.75" customHeight="1" thickBot="1">
      <c r="A16" s="21"/>
      <c r="B16" s="21"/>
      <c r="C16" s="51"/>
      <c r="D16" s="698" t="s">
        <v>14</v>
      </c>
      <c r="E16" s="699"/>
      <c r="F16" s="699"/>
      <c r="G16" s="699"/>
      <c r="H16" s="699"/>
      <c r="I16" s="699"/>
      <c r="J16" s="655"/>
      <c r="K16" s="656"/>
      <c r="L16" s="656"/>
      <c r="M16" s="656"/>
      <c r="N16" s="656"/>
      <c r="O16" s="656"/>
      <c r="P16" s="656"/>
      <c r="Q16" s="656"/>
      <c r="R16" s="656"/>
      <c r="S16" s="657"/>
      <c r="T16" s="507" t="s">
        <v>348</v>
      </c>
      <c r="U16" s="508"/>
      <c r="V16" s="655"/>
      <c r="W16" s="657"/>
      <c r="X16" s="507" t="s">
        <v>349</v>
      </c>
      <c r="Y16" s="553"/>
      <c r="Z16" s="553"/>
      <c r="AA16" s="553"/>
      <c r="AB16" s="553"/>
      <c r="AC16" s="553"/>
      <c r="AD16" s="553"/>
      <c r="AE16" s="553"/>
      <c r="AF16" s="508"/>
      <c r="AG16" s="702"/>
      <c r="AH16" s="703"/>
      <c r="AI16" s="703"/>
      <c r="AJ16" s="703"/>
      <c r="AK16" s="703"/>
      <c r="AL16" s="703"/>
      <c r="AM16" s="703"/>
      <c r="AN16" s="703"/>
      <c r="AO16" s="703"/>
      <c r="AP16" s="704"/>
      <c r="AQ16" s="509" t="s">
        <v>350</v>
      </c>
      <c r="AR16" s="510"/>
      <c r="AS16" s="510"/>
      <c r="AT16" s="510"/>
      <c r="AU16" s="511"/>
      <c r="AV16" s="700"/>
      <c r="AW16" s="701"/>
      <c r="AX16" s="61"/>
      <c r="AY16" s="21"/>
      <c r="BH16" s="28"/>
      <c r="BI16" s="28"/>
    </row>
    <row r="17" spans="1:61" s="52" customFormat="1" ht="15" thickBot="1">
      <c r="A17" s="21"/>
      <c r="B17" s="21"/>
      <c r="C17" s="51"/>
      <c r="D17" s="79" t="s">
        <v>15</v>
      </c>
      <c r="E17" s="80"/>
      <c r="F17" s="80"/>
      <c r="G17" s="80"/>
      <c r="H17" s="80"/>
      <c r="I17" s="226"/>
      <c r="J17" s="504" t="s">
        <v>629</v>
      </c>
      <c r="K17" s="505"/>
      <c r="L17" s="505"/>
      <c r="M17" s="505"/>
      <c r="N17" s="505"/>
      <c r="O17" s="505"/>
      <c r="P17" s="505"/>
      <c r="Q17" s="505"/>
      <c r="R17" s="505"/>
      <c r="S17" s="505"/>
      <c r="T17" s="506"/>
      <c r="U17" s="504" t="s">
        <v>630</v>
      </c>
      <c r="V17" s="505"/>
      <c r="W17" s="505"/>
      <c r="X17" s="505"/>
      <c r="Y17" s="505"/>
      <c r="Z17" s="505"/>
      <c r="AA17" s="505"/>
      <c r="AB17" s="505"/>
      <c r="AC17" s="505"/>
      <c r="AD17" s="505"/>
      <c r="AE17" s="505"/>
      <c r="AF17" s="506"/>
      <c r="AG17" s="504" t="s">
        <v>631</v>
      </c>
      <c r="AH17" s="505"/>
      <c r="AI17" s="505"/>
      <c r="AJ17" s="505"/>
      <c r="AK17" s="505"/>
      <c r="AL17" s="505"/>
      <c r="AM17" s="505"/>
      <c r="AN17" s="505"/>
      <c r="AO17" s="505"/>
      <c r="AP17" s="506"/>
      <c r="AQ17" s="504" t="s">
        <v>632</v>
      </c>
      <c r="AR17" s="505"/>
      <c r="AS17" s="505"/>
      <c r="AT17" s="505"/>
      <c r="AU17" s="505"/>
      <c r="AV17" s="505"/>
      <c r="AW17" s="506"/>
      <c r="AX17" s="61"/>
      <c r="AY17" s="21"/>
      <c r="BH17" s="330" t="s">
        <v>61</v>
      </c>
      <c r="BI17" s="28"/>
    </row>
    <row r="18" spans="1:61" s="52" customFormat="1" ht="21" customHeight="1" thickBot="1">
      <c r="A18" s="21"/>
      <c r="B18" s="21"/>
      <c r="C18" s="51"/>
      <c r="D18" s="550" t="s">
        <v>18</v>
      </c>
      <c r="E18" s="551"/>
      <c r="F18" s="551"/>
      <c r="G18" s="552"/>
      <c r="H18" s="610" t="s">
        <v>61</v>
      </c>
      <c r="I18" s="611"/>
      <c r="J18" s="721" t="s">
        <v>351</v>
      </c>
      <c r="K18" s="555"/>
      <c r="L18" s="555"/>
      <c r="M18" s="555"/>
      <c r="N18" s="555"/>
      <c r="O18" s="555"/>
      <c r="P18" s="722"/>
      <c r="Q18" s="723"/>
      <c r="R18" s="723"/>
      <c r="S18" s="723"/>
      <c r="T18" s="723"/>
      <c r="U18" s="724"/>
      <c r="V18" s="599" t="s">
        <v>114</v>
      </c>
      <c r="W18" s="542"/>
      <c r="X18" s="542"/>
      <c r="Y18" s="542"/>
      <c r="Z18" s="542"/>
      <c r="AA18" s="528"/>
      <c r="AB18" s="529"/>
      <c r="AC18" s="529"/>
      <c r="AD18" s="529"/>
      <c r="AE18" s="529"/>
      <c r="AF18" s="529"/>
      <c r="AG18" s="530"/>
      <c r="AH18" s="530"/>
      <c r="AI18" s="530"/>
      <c r="AJ18" s="530"/>
      <c r="AK18" s="530"/>
      <c r="AL18" s="530"/>
      <c r="AM18" s="530"/>
      <c r="AN18" s="530"/>
      <c r="AO18" s="530"/>
      <c r="AP18" s="530"/>
      <c r="AQ18" s="530"/>
      <c r="AR18" s="530"/>
      <c r="AS18" s="530"/>
      <c r="AT18" s="530"/>
      <c r="AU18" s="530"/>
      <c r="AV18" s="530"/>
      <c r="AW18" s="531"/>
      <c r="AX18" s="61"/>
      <c r="AY18" s="21"/>
      <c r="BH18" s="331" t="s">
        <v>67</v>
      </c>
      <c r="BI18" s="28"/>
    </row>
    <row r="19" spans="1:61" s="52" customFormat="1" ht="15" thickBot="1">
      <c r="A19" s="21"/>
      <c r="B19" s="21"/>
      <c r="C19" s="51"/>
      <c r="D19" s="525" t="s">
        <v>19</v>
      </c>
      <c r="E19" s="526"/>
      <c r="F19" s="526"/>
      <c r="G19" s="526"/>
      <c r="H19" s="526"/>
      <c r="I19" s="526"/>
      <c r="J19" s="526"/>
      <c r="K19" s="526"/>
      <c r="L19" s="526"/>
      <c r="M19" s="526"/>
      <c r="N19" s="526"/>
      <c r="O19" s="526"/>
      <c r="P19" s="526"/>
      <c r="Q19" s="526"/>
      <c r="R19" s="526"/>
      <c r="S19" s="526"/>
      <c r="T19" s="526"/>
      <c r="U19" s="526"/>
      <c r="V19" s="526"/>
      <c r="W19" s="526"/>
      <c r="X19" s="526"/>
      <c r="Y19" s="526"/>
      <c r="Z19" s="526"/>
      <c r="AA19" s="526"/>
      <c r="AB19" s="526"/>
      <c r="AC19" s="526"/>
      <c r="AD19" s="526"/>
      <c r="AE19" s="526"/>
      <c r="AF19" s="526"/>
      <c r="AG19" s="526"/>
      <c r="AH19" s="526"/>
      <c r="AI19" s="526"/>
      <c r="AJ19" s="526"/>
      <c r="AK19" s="526"/>
      <c r="AL19" s="526"/>
      <c r="AM19" s="526"/>
      <c r="AN19" s="526"/>
      <c r="AO19" s="526"/>
      <c r="AP19" s="526"/>
      <c r="AQ19" s="526"/>
      <c r="AR19" s="526"/>
      <c r="AS19" s="526"/>
      <c r="AT19" s="526"/>
      <c r="AU19" s="526"/>
      <c r="AV19" s="526"/>
      <c r="AW19" s="527"/>
      <c r="AX19" s="61"/>
      <c r="AY19" s="21"/>
      <c r="BH19" s="330" t="s">
        <v>63</v>
      </c>
      <c r="BI19" s="28"/>
    </row>
    <row r="20" spans="1:61" s="52" customFormat="1" ht="15" customHeight="1" thickBot="1">
      <c r="A20" s="21"/>
      <c r="B20" s="21"/>
      <c r="C20" s="51"/>
      <c r="D20" s="541" t="s">
        <v>352</v>
      </c>
      <c r="E20" s="542"/>
      <c r="F20" s="542"/>
      <c r="G20" s="543"/>
      <c r="H20" s="549" t="s">
        <v>11</v>
      </c>
      <c r="I20" s="549"/>
      <c r="J20" s="549"/>
      <c r="K20" s="549"/>
      <c r="L20" s="549"/>
      <c r="M20" s="668" t="s">
        <v>353</v>
      </c>
      <c r="N20" s="668"/>
      <c r="O20" s="668"/>
      <c r="P20" s="668"/>
      <c r="Q20" s="517" t="s">
        <v>266</v>
      </c>
      <c r="R20" s="518"/>
      <c r="S20" s="518"/>
      <c r="T20" s="518"/>
      <c r="U20" s="519"/>
      <c r="V20" s="520"/>
      <c r="W20" s="520"/>
      <c r="X20" s="520"/>
      <c r="Y20" s="520"/>
      <c r="Z20" s="520"/>
      <c r="AA20" s="520"/>
      <c r="AB20" s="520"/>
      <c r="AC20" s="520"/>
      <c r="AD20" s="520"/>
      <c r="AE20" s="520"/>
      <c r="AF20" s="520"/>
      <c r="AG20" s="521"/>
      <c r="AH20" s="694" t="s">
        <v>354</v>
      </c>
      <c r="AI20" s="695"/>
      <c r="AJ20" s="695"/>
      <c r="AK20" s="695"/>
      <c r="AL20" s="695"/>
      <c r="AM20" s="696"/>
      <c r="AN20" s="691"/>
      <c r="AO20" s="692"/>
      <c r="AP20" s="692"/>
      <c r="AQ20" s="692"/>
      <c r="AR20" s="692"/>
      <c r="AS20" s="692"/>
      <c r="AT20" s="692"/>
      <c r="AU20" s="692"/>
      <c r="AV20" s="692"/>
      <c r="AW20" s="693"/>
      <c r="AX20" s="61"/>
      <c r="AY20" s="21"/>
      <c r="BH20" s="330" t="s">
        <v>127</v>
      </c>
      <c r="BI20" s="28"/>
    </row>
    <row r="21" spans="1:61" s="52" customFormat="1" ht="15" thickBot="1">
      <c r="A21" s="21"/>
      <c r="B21" s="21"/>
      <c r="C21" s="51"/>
      <c r="D21" s="544"/>
      <c r="E21" s="545"/>
      <c r="F21" s="545"/>
      <c r="G21" s="545"/>
      <c r="H21" s="559"/>
      <c r="I21" s="560"/>
      <c r="J21" s="560"/>
      <c r="K21" s="560"/>
      <c r="L21" s="561"/>
      <c r="M21" s="556"/>
      <c r="N21" s="557"/>
      <c r="O21" s="557"/>
      <c r="P21" s="558"/>
      <c r="Q21" s="518"/>
      <c r="R21" s="518"/>
      <c r="S21" s="518"/>
      <c r="T21" s="518"/>
      <c r="U21" s="522"/>
      <c r="V21" s="523"/>
      <c r="W21" s="523"/>
      <c r="X21" s="523"/>
      <c r="Y21" s="523"/>
      <c r="Z21" s="523"/>
      <c r="AA21" s="523"/>
      <c r="AB21" s="523"/>
      <c r="AC21" s="523"/>
      <c r="AD21" s="523"/>
      <c r="AE21" s="523"/>
      <c r="AF21" s="523"/>
      <c r="AG21" s="524"/>
      <c r="AH21" s="709" t="s">
        <v>20</v>
      </c>
      <c r="AI21" s="710"/>
      <c r="AJ21" s="710"/>
      <c r="AK21" s="710"/>
      <c r="AL21" s="710"/>
      <c r="AM21" s="711"/>
      <c r="AN21" s="706"/>
      <c r="AO21" s="707"/>
      <c r="AP21" s="707"/>
      <c r="AQ21" s="707"/>
      <c r="AR21" s="707"/>
      <c r="AS21" s="707"/>
      <c r="AT21" s="707"/>
      <c r="AU21" s="707"/>
      <c r="AV21" s="707"/>
      <c r="AW21" s="708"/>
      <c r="AX21" s="61"/>
      <c r="AY21" s="21"/>
      <c r="BH21" s="330" t="s">
        <v>70</v>
      </c>
      <c r="BI21" s="28"/>
    </row>
    <row r="22" spans="1:61" s="52" customFormat="1" ht="15" thickBot="1">
      <c r="A22" s="21"/>
      <c r="B22" s="21"/>
      <c r="C22" s="51"/>
      <c r="D22" s="565" t="s">
        <v>355</v>
      </c>
      <c r="E22" s="565"/>
      <c r="F22" s="565"/>
      <c r="G22" s="566"/>
      <c r="H22" s="514"/>
      <c r="I22" s="515"/>
      <c r="J22" s="515"/>
      <c r="K22" s="515"/>
      <c r="L22" s="515"/>
      <c r="M22" s="515"/>
      <c r="N22" s="515"/>
      <c r="O22" s="515"/>
      <c r="P22" s="516"/>
      <c r="Q22" s="577" t="s">
        <v>21</v>
      </c>
      <c r="R22" s="577"/>
      <c r="S22" s="577"/>
      <c r="T22" s="81"/>
      <c r="U22" s="715" t="s">
        <v>115</v>
      </c>
      <c r="V22" s="716"/>
      <c r="W22" s="716"/>
      <c r="X22" s="716"/>
      <c r="Y22" s="716"/>
      <c r="Z22" s="716"/>
      <c r="AA22" s="717"/>
      <c r="AB22" s="718"/>
      <c r="AC22" s="719"/>
      <c r="AD22" s="719"/>
      <c r="AE22" s="719"/>
      <c r="AF22" s="719"/>
      <c r="AG22" s="719"/>
      <c r="AH22" s="719"/>
      <c r="AI22" s="719"/>
      <c r="AJ22" s="719"/>
      <c r="AK22" s="719"/>
      <c r="AL22" s="719"/>
      <c r="AM22" s="720"/>
      <c r="AN22" s="603" t="s">
        <v>56</v>
      </c>
      <c r="AO22" s="604"/>
      <c r="AP22" s="605"/>
      <c r="AQ22" s="605"/>
      <c r="AR22" s="606"/>
      <c r="AS22" s="607"/>
      <c r="AT22" s="608"/>
      <c r="AU22" s="608"/>
      <c r="AV22" s="608"/>
      <c r="AW22" s="609"/>
      <c r="AX22" s="61"/>
      <c r="AY22" s="21"/>
      <c r="BH22" s="333" t="s">
        <v>640</v>
      </c>
      <c r="BI22" s="28"/>
    </row>
    <row r="23" spans="1:61" s="52" customFormat="1" ht="15" thickBot="1">
      <c r="A23" s="21"/>
      <c r="B23" s="21"/>
      <c r="C23" s="51"/>
      <c r="D23" s="567" t="s">
        <v>356</v>
      </c>
      <c r="E23" s="568"/>
      <c r="F23" s="568"/>
      <c r="G23" s="568"/>
      <c r="H23" s="568"/>
      <c r="I23" s="568"/>
      <c r="J23" s="569"/>
      <c r="K23" s="504" t="s">
        <v>629</v>
      </c>
      <c r="L23" s="505"/>
      <c r="M23" s="505"/>
      <c r="N23" s="505"/>
      <c r="O23" s="505"/>
      <c r="P23" s="505"/>
      <c r="Q23" s="505"/>
      <c r="R23" s="505"/>
      <c r="S23" s="505"/>
      <c r="T23" s="505"/>
      <c r="U23" s="506"/>
      <c r="V23" s="504" t="s">
        <v>630</v>
      </c>
      <c r="W23" s="505"/>
      <c r="X23" s="505"/>
      <c r="Y23" s="505"/>
      <c r="Z23" s="505"/>
      <c r="AA23" s="725"/>
      <c r="AB23" s="656"/>
      <c r="AC23" s="656"/>
      <c r="AD23" s="656"/>
      <c r="AE23" s="656"/>
      <c r="AF23" s="656"/>
      <c r="AG23" s="657"/>
      <c r="AH23" s="655" t="s">
        <v>631</v>
      </c>
      <c r="AI23" s="656"/>
      <c r="AJ23" s="656"/>
      <c r="AK23" s="656"/>
      <c r="AL23" s="656"/>
      <c r="AM23" s="656"/>
      <c r="AN23" s="656"/>
      <c r="AO23" s="656"/>
      <c r="AP23" s="656"/>
      <c r="AQ23" s="656"/>
      <c r="AR23" s="726" t="s">
        <v>632</v>
      </c>
      <c r="AS23" s="727"/>
      <c r="AT23" s="727"/>
      <c r="AU23" s="727"/>
      <c r="AV23" s="727"/>
      <c r="AW23" s="728"/>
      <c r="AX23" s="301"/>
      <c r="AY23" s="21"/>
      <c r="BA23" s="52" t="s">
        <v>113</v>
      </c>
      <c r="BH23" s="333" t="s">
        <v>72</v>
      </c>
      <c r="BI23" s="28"/>
    </row>
    <row r="24" spans="1:61" s="52" customFormat="1" ht="15" customHeight="1" thickBot="1">
      <c r="A24" s="21"/>
      <c r="B24" s="21"/>
      <c r="C24" s="51"/>
      <c r="D24" s="570" t="s">
        <v>24</v>
      </c>
      <c r="E24" s="571"/>
      <c r="F24" s="571"/>
      <c r="G24" s="571"/>
      <c r="H24" s="504"/>
      <c r="I24" s="506"/>
      <c r="J24" s="572" t="s">
        <v>357</v>
      </c>
      <c r="K24" s="573"/>
      <c r="L24" s="573"/>
      <c r="M24" s="573"/>
      <c r="N24" s="573"/>
      <c r="O24" s="573"/>
      <c r="P24" s="574"/>
      <c r="Q24" s="575"/>
      <c r="R24" s="575"/>
      <c r="S24" s="575"/>
      <c r="T24" s="575"/>
      <c r="U24" s="576"/>
      <c r="V24" s="712" t="s">
        <v>116</v>
      </c>
      <c r="W24" s="713"/>
      <c r="X24" s="713"/>
      <c r="Y24" s="713"/>
      <c r="Z24" s="714"/>
      <c r="AA24" s="600"/>
      <c r="AB24" s="601"/>
      <c r="AC24" s="601"/>
      <c r="AD24" s="601"/>
      <c r="AE24" s="601"/>
      <c r="AF24" s="601"/>
      <c r="AG24" s="601"/>
      <c r="AH24" s="601"/>
      <c r="AI24" s="601"/>
      <c r="AJ24" s="601"/>
      <c r="AK24" s="601"/>
      <c r="AL24" s="601"/>
      <c r="AM24" s="601"/>
      <c r="AN24" s="601"/>
      <c r="AO24" s="601"/>
      <c r="AP24" s="601"/>
      <c r="AQ24" s="601"/>
      <c r="AR24" s="601"/>
      <c r="AS24" s="601"/>
      <c r="AT24" s="601"/>
      <c r="AU24" s="601"/>
      <c r="AV24" s="601"/>
      <c r="AW24" s="602"/>
      <c r="AX24" s="302"/>
      <c r="AY24" s="21"/>
      <c r="BH24" s="330" t="s">
        <v>69</v>
      </c>
      <c r="BI24" s="28"/>
    </row>
    <row r="25" spans="1:61" s="52" customFormat="1" ht="15" thickBot="1">
      <c r="A25" s="21"/>
      <c r="B25" s="21"/>
      <c r="C25" s="51"/>
      <c r="D25" s="525" t="s">
        <v>358</v>
      </c>
      <c r="E25" s="526"/>
      <c r="F25" s="526"/>
      <c r="G25" s="526"/>
      <c r="H25" s="526"/>
      <c r="I25" s="526"/>
      <c r="J25" s="526"/>
      <c r="K25" s="526"/>
      <c r="L25" s="526"/>
      <c r="M25" s="526"/>
      <c r="N25" s="526"/>
      <c r="O25" s="526"/>
      <c r="P25" s="526"/>
      <c r="Q25" s="526"/>
      <c r="R25" s="526"/>
      <c r="S25" s="526"/>
      <c r="T25" s="526"/>
      <c r="U25" s="526"/>
      <c r="V25" s="526"/>
      <c r="W25" s="526"/>
      <c r="X25" s="526"/>
      <c r="Y25" s="526"/>
      <c r="Z25" s="526"/>
      <c r="AA25" s="526"/>
      <c r="AB25" s="526"/>
      <c r="AC25" s="526"/>
      <c r="AD25" s="526"/>
      <c r="AE25" s="526"/>
      <c r="AF25" s="526"/>
      <c r="AG25" s="526"/>
      <c r="AH25" s="526"/>
      <c r="AI25" s="526"/>
      <c r="AJ25" s="526"/>
      <c r="AK25" s="526"/>
      <c r="AL25" s="526"/>
      <c r="AM25" s="526"/>
      <c r="AN25" s="526"/>
      <c r="AO25" s="526"/>
      <c r="AP25" s="526"/>
      <c r="AQ25" s="526"/>
      <c r="AR25" s="526"/>
      <c r="AS25" s="526"/>
      <c r="AT25" s="526"/>
      <c r="AU25" s="526"/>
      <c r="AV25" s="526"/>
      <c r="AW25" s="527"/>
      <c r="AX25" s="61"/>
      <c r="AY25" s="21"/>
      <c r="BH25" s="333" t="s">
        <v>71</v>
      </c>
      <c r="BI25" s="28"/>
    </row>
    <row r="26" spans="1:61" s="52" customFormat="1" ht="15" customHeight="1">
      <c r="A26" s="21"/>
      <c r="B26" s="21"/>
      <c r="C26" s="51"/>
      <c r="D26" s="740"/>
      <c r="E26" s="740"/>
      <c r="F26" s="544"/>
      <c r="G26" s="743"/>
      <c r="H26" s="590" t="s">
        <v>25</v>
      </c>
      <c r="I26" s="499"/>
      <c r="J26" s="499"/>
      <c r="K26" s="499"/>
      <c r="L26" s="499"/>
      <c r="M26" s="593" t="str">
        <f>+MID(G26,1,1)</f>
        <v/>
      </c>
      <c r="N26" s="594"/>
      <c r="O26" s="595"/>
      <c r="P26" s="614" t="s">
        <v>177</v>
      </c>
      <c r="Q26" s="730"/>
      <c r="R26" s="731"/>
      <c r="S26" s="734" t="s">
        <v>178</v>
      </c>
      <c r="T26" s="735"/>
      <c r="U26" s="736"/>
      <c r="V26" s="584"/>
      <c r="W26" s="586"/>
      <c r="X26" s="592" t="s">
        <v>179</v>
      </c>
      <c r="Y26" s="592"/>
      <c r="Z26" s="592"/>
      <c r="AA26" s="592"/>
      <c r="AB26" s="592"/>
      <c r="AC26" s="592"/>
      <c r="AD26" s="584"/>
      <c r="AE26" s="585"/>
      <c r="AF26" s="585"/>
      <c r="AG26" s="585"/>
      <c r="AH26" s="585"/>
      <c r="AI26" s="585"/>
      <c r="AJ26" s="585"/>
      <c r="AK26" s="585"/>
      <c r="AL26" s="586"/>
      <c r="AM26" s="592" t="s">
        <v>180</v>
      </c>
      <c r="AN26" s="592"/>
      <c r="AO26" s="592"/>
      <c r="AP26" s="592"/>
      <c r="AQ26" s="578"/>
      <c r="AR26" s="579"/>
      <c r="AS26" s="579"/>
      <c r="AT26" s="579"/>
      <c r="AU26" s="579"/>
      <c r="AV26" s="579"/>
      <c r="AW26" s="580"/>
      <c r="AX26" s="61"/>
      <c r="AY26" s="21"/>
      <c r="BI26" s="28"/>
    </row>
    <row r="27" spans="1:61" s="52" customFormat="1" ht="24" customHeight="1" thickBot="1">
      <c r="A27" s="21"/>
      <c r="B27" s="21"/>
      <c r="C27" s="51"/>
      <c r="D27" s="741"/>
      <c r="E27" s="741"/>
      <c r="F27" s="742"/>
      <c r="G27" s="744"/>
      <c r="H27" s="591"/>
      <c r="I27" s="592"/>
      <c r="J27" s="592"/>
      <c r="K27" s="592"/>
      <c r="L27" s="592"/>
      <c r="M27" s="596"/>
      <c r="N27" s="597"/>
      <c r="O27" s="598"/>
      <c r="P27" s="577"/>
      <c r="Q27" s="732"/>
      <c r="R27" s="733"/>
      <c r="S27" s="737"/>
      <c r="T27" s="738"/>
      <c r="U27" s="739"/>
      <c r="V27" s="587"/>
      <c r="W27" s="589"/>
      <c r="X27" s="592"/>
      <c r="Y27" s="592"/>
      <c r="Z27" s="592"/>
      <c r="AA27" s="592"/>
      <c r="AB27" s="592"/>
      <c r="AC27" s="592"/>
      <c r="AD27" s="587"/>
      <c r="AE27" s="588"/>
      <c r="AF27" s="588"/>
      <c r="AG27" s="588"/>
      <c r="AH27" s="588"/>
      <c r="AI27" s="588"/>
      <c r="AJ27" s="588"/>
      <c r="AK27" s="588"/>
      <c r="AL27" s="589"/>
      <c r="AM27" s="592"/>
      <c r="AN27" s="592"/>
      <c r="AO27" s="592"/>
      <c r="AP27" s="592"/>
      <c r="AQ27" s="581"/>
      <c r="AR27" s="582"/>
      <c r="AS27" s="582"/>
      <c r="AT27" s="582"/>
      <c r="AU27" s="582"/>
      <c r="AV27" s="582"/>
      <c r="AW27" s="583"/>
      <c r="AX27" s="61"/>
      <c r="AY27" s="21"/>
      <c r="BH27" s="332"/>
      <c r="BI27" s="28"/>
    </row>
    <row r="28" spans="1:61" s="52" customFormat="1" ht="15" customHeight="1" thickBot="1">
      <c r="A28" s="21"/>
      <c r="B28" s="21"/>
      <c r="C28" s="51"/>
      <c r="D28" s="525" t="s">
        <v>36</v>
      </c>
      <c r="E28" s="526"/>
      <c r="F28" s="526"/>
      <c r="G28" s="526"/>
      <c r="H28" s="526"/>
      <c r="I28" s="526"/>
      <c r="J28" s="526"/>
      <c r="K28" s="526"/>
      <c r="L28" s="526"/>
      <c r="M28" s="526"/>
      <c r="N28" s="526"/>
      <c r="O28" s="526"/>
      <c r="P28" s="526"/>
      <c r="Q28" s="526"/>
      <c r="R28" s="526"/>
      <c r="S28" s="526"/>
      <c r="T28" s="526"/>
      <c r="U28" s="526"/>
      <c r="V28" s="526"/>
      <c r="W28" s="526"/>
      <c r="X28" s="526"/>
      <c r="Y28" s="526"/>
      <c r="Z28" s="526"/>
      <c r="AA28" s="526"/>
      <c r="AB28" s="526"/>
      <c r="AC28" s="526"/>
      <c r="AD28" s="526"/>
      <c r="AE28" s="526"/>
      <c r="AF28" s="526"/>
      <c r="AG28" s="526"/>
      <c r="AH28" s="526"/>
      <c r="AI28" s="526"/>
      <c r="AJ28" s="526"/>
      <c r="AK28" s="526"/>
      <c r="AL28" s="526"/>
      <c r="AM28" s="526"/>
      <c r="AN28" s="526"/>
      <c r="AO28" s="526"/>
      <c r="AP28" s="526"/>
      <c r="AQ28" s="526"/>
      <c r="AR28" s="526"/>
      <c r="AS28" s="526"/>
      <c r="AT28" s="526"/>
      <c r="AU28" s="526"/>
      <c r="AV28" s="526"/>
      <c r="AW28" s="527"/>
      <c r="AX28" s="61"/>
      <c r="AY28" s="21"/>
      <c r="BH28" s="28" t="s">
        <v>170</v>
      </c>
      <c r="BI28" s="28"/>
    </row>
    <row r="29" spans="1:61" s="52" customFormat="1" ht="15.75" customHeight="1" thickBot="1">
      <c r="A29" s="21"/>
      <c r="B29" s="21"/>
      <c r="C29" s="51"/>
      <c r="D29" s="554" t="s">
        <v>359</v>
      </c>
      <c r="E29" s="555"/>
      <c r="F29" s="555"/>
      <c r="G29" s="555"/>
      <c r="H29" s="661" t="s">
        <v>25</v>
      </c>
      <c r="I29" s="499"/>
      <c r="J29" s="499"/>
      <c r="K29" s="499"/>
      <c r="L29" s="499"/>
      <c r="M29" s="593"/>
      <c r="N29" s="594"/>
      <c r="O29" s="595"/>
      <c r="P29" s="650"/>
      <c r="Q29" s="650"/>
      <c r="R29" s="651"/>
      <c r="S29" s="655"/>
      <c r="T29" s="656"/>
      <c r="U29" s="656"/>
      <c r="V29" s="656"/>
      <c r="W29" s="657"/>
      <c r="X29" s="555" t="s">
        <v>172</v>
      </c>
      <c r="Y29" s="555"/>
      <c r="Z29" s="628"/>
      <c r="AA29" s="624"/>
      <c r="AB29" s="625"/>
      <c r="AC29" s="592" t="s">
        <v>173</v>
      </c>
      <c r="AD29" s="592"/>
      <c r="AE29" s="592"/>
      <c r="AF29" s="621"/>
      <c r="AG29" s="619"/>
      <c r="AH29" s="592" t="s">
        <v>174</v>
      </c>
      <c r="AI29" s="592"/>
      <c r="AJ29" s="592"/>
      <c r="AK29" s="592"/>
      <c r="AL29" s="592"/>
      <c r="AM29" s="642"/>
      <c r="AN29" s="643"/>
      <c r="AO29" s="643"/>
      <c r="AP29" s="644"/>
      <c r="AQ29" s="592" t="s">
        <v>175</v>
      </c>
      <c r="AR29" s="592"/>
      <c r="AS29" s="621"/>
      <c r="AT29" s="636"/>
      <c r="AU29" s="637"/>
      <c r="AV29" s="637"/>
      <c r="AW29" s="638"/>
      <c r="AX29" s="61"/>
      <c r="AY29" s="21"/>
      <c r="BH29" s="28" t="s">
        <v>171</v>
      </c>
      <c r="BI29" s="28"/>
    </row>
    <row r="30" spans="1:61" s="52" customFormat="1" ht="21" customHeight="1" thickBot="1">
      <c r="A30" s="21"/>
      <c r="B30" s="21"/>
      <c r="C30" s="51"/>
      <c r="D30" s="562"/>
      <c r="E30" s="563"/>
      <c r="F30" s="563"/>
      <c r="G30" s="564"/>
      <c r="H30" s="662"/>
      <c r="I30" s="663"/>
      <c r="J30" s="663"/>
      <c r="K30" s="663"/>
      <c r="L30" s="663"/>
      <c r="M30" s="664"/>
      <c r="N30" s="665"/>
      <c r="O30" s="666"/>
      <c r="P30" s="652"/>
      <c r="Q30" s="653"/>
      <c r="R30" s="654"/>
      <c r="S30" s="658"/>
      <c r="T30" s="659"/>
      <c r="U30" s="659"/>
      <c r="V30" s="659"/>
      <c r="W30" s="660"/>
      <c r="X30" s="555"/>
      <c r="Y30" s="629"/>
      <c r="Z30" s="630"/>
      <c r="AA30" s="626"/>
      <c r="AB30" s="627"/>
      <c r="AC30" s="622"/>
      <c r="AD30" s="622"/>
      <c r="AE30" s="622"/>
      <c r="AF30" s="623"/>
      <c r="AG30" s="620"/>
      <c r="AH30" s="622"/>
      <c r="AI30" s="622"/>
      <c r="AJ30" s="622"/>
      <c r="AK30" s="622"/>
      <c r="AL30" s="622"/>
      <c r="AM30" s="645"/>
      <c r="AN30" s="646"/>
      <c r="AO30" s="646"/>
      <c r="AP30" s="647"/>
      <c r="AQ30" s="622"/>
      <c r="AR30" s="622"/>
      <c r="AS30" s="623"/>
      <c r="AT30" s="639"/>
      <c r="AU30" s="640"/>
      <c r="AV30" s="640"/>
      <c r="AW30" s="641"/>
      <c r="AX30" s="61"/>
      <c r="AY30" s="21"/>
      <c r="BH30" s="28"/>
      <c r="BI30" s="28"/>
    </row>
    <row r="31" spans="1:61" s="52" customFormat="1" ht="19.5" customHeight="1" thickBot="1">
      <c r="A31" s="21"/>
      <c r="B31" s="21"/>
      <c r="C31" s="51"/>
      <c r="D31" s="648" t="s">
        <v>176</v>
      </c>
      <c r="E31" s="649"/>
      <c r="F31" s="649"/>
      <c r="G31" s="649"/>
      <c r="H31" s="613" t="s">
        <v>31</v>
      </c>
      <c r="I31" s="613"/>
      <c r="J31" s="82"/>
      <c r="K31" s="83"/>
      <c r="L31" s="84" t="s">
        <v>32</v>
      </c>
      <c r="M31" s="84"/>
      <c r="N31" s="84"/>
      <c r="O31" s="82"/>
      <c r="P31" s="84" t="s">
        <v>33</v>
      </c>
      <c r="Q31" s="504"/>
      <c r="R31" s="506"/>
      <c r="S31" s="613" t="s">
        <v>360</v>
      </c>
      <c r="T31" s="613"/>
      <c r="U31" s="613"/>
      <c r="V31" s="613"/>
      <c r="W31" s="83"/>
      <c r="X31" s="81"/>
      <c r="Y31" s="614"/>
      <c r="Z31" s="614"/>
      <c r="AA31" s="614"/>
      <c r="AB31" s="614"/>
      <c r="AC31" s="614"/>
      <c r="AD31" s="614"/>
      <c r="AE31" s="614"/>
      <c r="AF31" s="614"/>
      <c r="AG31" s="614"/>
      <c r="AH31" s="614"/>
      <c r="AI31" s="614"/>
      <c r="AJ31" s="614"/>
      <c r="AK31" s="614"/>
      <c r="AL31" s="614"/>
      <c r="AM31" s="614"/>
      <c r="AN31" s="614"/>
      <c r="AO31" s="614"/>
      <c r="AP31" s="614"/>
      <c r="AQ31" s="614"/>
      <c r="AR31" s="614"/>
      <c r="AS31" s="614"/>
      <c r="AT31" s="614"/>
      <c r="AU31" s="614"/>
      <c r="AV31" s="614"/>
      <c r="AW31" s="615"/>
      <c r="AX31" s="61"/>
      <c r="AY31" s="21"/>
      <c r="BH31" s="28"/>
      <c r="BI31" s="28"/>
    </row>
    <row r="32" spans="1:61" s="52" customFormat="1" ht="14.5">
      <c r="A32" s="21"/>
      <c r="B32" s="21"/>
      <c r="C32" s="51"/>
      <c r="D32" s="616" t="s">
        <v>34</v>
      </c>
      <c r="E32" s="617"/>
      <c r="F32" s="617"/>
      <c r="G32" s="617"/>
      <c r="H32" s="617"/>
      <c r="I32" s="617"/>
      <c r="J32" s="617"/>
      <c r="K32" s="617"/>
      <c r="L32" s="617"/>
      <c r="M32" s="617"/>
      <c r="N32" s="617"/>
      <c r="O32" s="617"/>
      <c r="P32" s="617"/>
      <c r="Q32" s="617"/>
      <c r="R32" s="617"/>
      <c r="S32" s="617"/>
      <c r="T32" s="617"/>
      <c r="U32" s="617"/>
      <c r="V32" s="617"/>
      <c r="W32" s="617"/>
      <c r="X32" s="617"/>
      <c r="Y32" s="617"/>
      <c r="Z32" s="617"/>
      <c r="AA32" s="617"/>
      <c r="AB32" s="617"/>
      <c r="AC32" s="617"/>
      <c r="AD32" s="617"/>
      <c r="AE32" s="617"/>
      <c r="AF32" s="617"/>
      <c r="AG32" s="617"/>
      <c r="AH32" s="617"/>
      <c r="AI32" s="617"/>
      <c r="AJ32" s="617"/>
      <c r="AK32" s="617"/>
      <c r="AL32" s="617"/>
      <c r="AM32" s="617"/>
      <c r="AN32" s="617"/>
      <c r="AO32" s="617"/>
      <c r="AP32" s="617"/>
      <c r="AQ32" s="617"/>
      <c r="AR32" s="617"/>
      <c r="AS32" s="617"/>
      <c r="AT32" s="617"/>
      <c r="AU32" s="617"/>
      <c r="AV32" s="617"/>
      <c r="AW32" s="618"/>
      <c r="AX32" s="61"/>
      <c r="AY32" s="21"/>
      <c r="BH32" s="28"/>
      <c r="BI32" s="28"/>
    </row>
    <row r="33" spans="1:61" s="52" customFormat="1" ht="6" customHeight="1" thickBot="1">
      <c r="A33" s="21"/>
      <c r="B33" s="21"/>
      <c r="C33" s="51"/>
      <c r="D33" s="85"/>
      <c r="E33" s="86"/>
      <c r="F33" s="86"/>
      <c r="G33" s="86"/>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7"/>
      <c r="AX33" s="61"/>
      <c r="AY33" s="21"/>
      <c r="BH33" s="28"/>
      <c r="BI33" s="28"/>
    </row>
    <row r="34" spans="1:61" s="52" customFormat="1" ht="15" customHeight="1" thickBot="1">
      <c r="A34" s="21"/>
      <c r="B34" s="21"/>
      <c r="C34" s="51"/>
      <c r="D34" s="88"/>
      <c r="E34" s="81"/>
      <c r="F34" s="69"/>
      <c r="G34" s="634" t="s">
        <v>361</v>
      </c>
      <c r="H34" s="634"/>
      <c r="I34" s="634"/>
      <c r="J34" s="634"/>
      <c r="K34" s="634"/>
      <c r="L34" s="634"/>
      <c r="M34" s="634"/>
      <c r="N34" s="634"/>
      <c r="O34" s="634"/>
      <c r="P34" s="634"/>
      <c r="Q34" s="634"/>
      <c r="R34" s="634"/>
      <c r="S34" s="634"/>
      <c r="T34" s="634"/>
      <c r="U34" s="634"/>
      <c r="V34" s="634"/>
      <c r="W34" s="634"/>
      <c r="X34" s="634"/>
      <c r="Y34" s="634"/>
      <c r="Z34" s="634"/>
      <c r="AA34" s="634"/>
      <c r="AB34" s="634"/>
      <c r="AC34" s="634"/>
      <c r="AD34" s="634"/>
      <c r="AE34" s="634"/>
      <c r="AF34" s="634"/>
      <c r="AG34" s="634"/>
      <c r="AH34" s="634"/>
      <c r="AI34" s="634"/>
      <c r="AJ34" s="634"/>
      <c r="AK34" s="634"/>
      <c r="AL34" s="634"/>
      <c r="AM34" s="634"/>
      <c r="AN34" s="634"/>
      <c r="AO34" s="634"/>
      <c r="AP34" s="634"/>
      <c r="AQ34" s="634"/>
      <c r="AR34" s="634"/>
      <c r="AS34" s="634"/>
      <c r="AT34" s="634"/>
      <c r="AU34" s="634"/>
      <c r="AV34" s="634"/>
      <c r="AW34" s="635"/>
      <c r="AX34" s="61"/>
      <c r="AY34" s="21"/>
      <c r="BH34" s="28"/>
      <c r="BI34" s="28"/>
    </row>
    <row r="35" spans="1:61" s="52" customFormat="1" ht="5.25" customHeight="1" thickBot="1">
      <c r="A35" s="21"/>
      <c r="B35" s="21"/>
      <c r="C35" s="51"/>
      <c r="D35" s="88"/>
      <c r="E35" s="8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69"/>
      <c r="AM35" s="69"/>
      <c r="AN35" s="69"/>
      <c r="AO35" s="69"/>
      <c r="AP35" s="69"/>
      <c r="AQ35" s="69"/>
      <c r="AR35" s="69"/>
      <c r="AS35" s="69"/>
      <c r="AT35" s="69"/>
      <c r="AU35" s="69"/>
      <c r="AV35" s="69"/>
      <c r="AW35" s="90"/>
      <c r="AX35" s="61"/>
      <c r="AY35" s="21"/>
    </row>
    <row r="36" spans="1:61" s="52" customFormat="1" ht="23.25" customHeight="1" thickBot="1">
      <c r="A36" s="21"/>
      <c r="B36" s="21"/>
      <c r="C36" s="51"/>
      <c r="D36" s="88"/>
      <c r="E36" s="81"/>
      <c r="F36" s="69"/>
      <c r="G36" s="634" t="s">
        <v>362</v>
      </c>
      <c r="H36" s="634"/>
      <c r="I36" s="634"/>
      <c r="J36" s="634"/>
      <c r="K36" s="634"/>
      <c r="L36" s="634"/>
      <c r="M36" s="634"/>
      <c r="N36" s="634"/>
      <c r="O36" s="634"/>
      <c r="P36" s="634"/>
      <c r="Q36" s="634"/>
      <c r="R36" s="634"/>
      <c r="S36" s="634"/>
      <c r="T36" s="634"/>
      <c r="U36" s="634"/>
      <c r="V36" s="634"/>
      <c r="W36" s="634"/>
      <c r="X36" s="634"/>
      <c r="Y36" s="634"/>
      <c r="Z36" s="634"/>
      <c r="AA36" s="634"/>
      <c r="AB36" s="634"/>
      <c r="AC36" s="634"/>
      <c r="AD36" s="634"/>
      <c r="AE36" s="634"/>
      <c r="AF36" s="634"/>
      <c r="AG36" s="634"/>
      <c r="AH36" s="634"/>
      <c r="AI36" s="634"/>
      <c r="AJ36" s="634"/>
      <c r="AK36" s="634"/>
      <c r="AL36" s="634"/>
      <c r="AM36" s="634"/>
      <c r="AN36" s="634"/>
      <c r="AO36" s="634"/>
      <c r="AP36" s="634"/>
      <c r="AQ36" s="634"/>
      <c r="AR36" s="634"/>
      <c r="AS36" s="634"/>
      <c r="AT36" s="634"/>
      <c r="AU36" s="634"/>
      <c r="AV36" s="634"/>
      <c r="AW36" s="635"/>
      <c r="AX36" s="61"/>
      <c r="AY36" s="21"/>
    </row>
    <row r="37" spans="1:61" s="52" customFormat="1" ht="6.75" customHeight="1" thickBot="1">
      <c r="A37" s="21"/>
      <c r="B37" s="21"/>
      <c r="C37" s="51"/>
      <c r="D37" s="88"/>
      <c r="E37" s="8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69"/>
      <c r="AL37" s="69"/>
      <c r="AM37" s="69"/>
      <c r="AN37" s="69"/>
      <c r="AO37" s="69"/>
      <c r="AP37" s="69"/>
      <c r="AQ37" s="69"/>
      <c r="AR37" s="69"/>
      <c r="AS37" s="69"/>
      <c r="AT37" s="69"/>
      <c r="AU37" s="69"/>
      <c r="AV37" s="69"/>
      <c r="AW37" s="90"/>
      <c r="AX37" s="61"/>
      <c r="AY37" s="21"/>
    </row>
    <row r="38" spans="1:61" s="52" customFormat="1" ht="15" customHeight="1" thickBot="1">
      <c r="A38" s="21"/>
      <c r="B38" s="21"/>
      <c r="C38" s="51"/>
      <c r="D38" s="88"/>
      <c r="E38" s="81"/>
      <c r="F38" s="69"/>
      <c r="G38" s="634" t="s">
        <v>363</v>
      </c>
      <c r="H38" s="634"/>
      <c r="I38" s="634"/>
      <c r="J38" s="634"/>
      <c r="K38" s="634"/>
      <c r="L38" s="634"/>
      <c r="M38" s="634"/>
      <c r="N38" s="634"/>
      <c r="O38" s="634"/>
      <c r="P38" s="634"/>
      <c r="Q38" s="634"/>
      <c r="R38" s="634"/>
      <c r="S38" s="634"/>
      <c r="T38" s="634"/>
      <c r="U38" s="634"/>
      <c r="V38" s="634"/>
      <c r="W38" s="634"/>
      <c r="X38" s="634"/>
      <c r="Y38" s="634"/>
      <c r="Z38" s="634"/>
      <c r="AA38" s="634"/>
      <c r="AB38" s="634"/>
      <c r="AC38" s="634"/>
      <c r="AD38" s="634"/>
      <c r="AE38" s="634"/>
      <c r="AF38" s="634"/>
      <c r="AG38" s="634"/>
      <c r="AH38" s="634"/>
      <c r="AI38" s="634"/>
      <c r="AJ38" s="634"/>
      <c r="AK38" s="634"/>
      <c r="AL38" s="634"/>
      <c r="AM38" s="634"/>
      <c r="AN38" s="634"/>
      <c r="AO38" s="634"/>
      <c r="AP38" s="634"/>
      <c r="AQ38" s="634"/>
      <c r="AR38" s="634"/>
      <c r="AS38" s="634"/>
      <c r="AT38" s="634"/>
      <c r="AU38" s="634"/>
      <c r="AV38" s="634"/>
      <c r="AW38" s="635"/>
      <c r="AX38" s="61"/>
      <c r="AY38" s="21"/>
    </row>
    <row r="39" spans="1:61" s="52" customFormat="1" ht="6.75" customHeight="1">
      <c r="A39" s="21"/>
      <c r="B39" s="21"/>
      <c r="C39" s="51"/>
      <c r="D39" s="745"/>
      <c r="E39" s="613"/>
      <c r="F39" s="613"/>
      <c r="G39" s="613"/>
      <c r="H39" s="613"/>
      <c r="I39" s="613"/>
      <c r="J39" s="613"/>
      <c r="K39" s="613"/>
      <c r="L39" s="613"/>
      <c r="M39" s="613"/>
      <c r="N39" s="613"/>
      <c r="O39" s="613"/>
      <c r="P39" s="613"/>
      <c r="Q39" s="613"/>
      <c r="R39" s="613"/>
      <c r="S39" s="613"/>
      <c r="T39" s="613"/>
      <c r="U39" s="613"/>
      <c r="V39" s="613"/>
      <c r="W39" s="613"/>
      <c r="X39" s="613"/>
      <c r="Y39" s="613"/>
      <c r="Z39" s="613"/>
      <c r="AA39" s="613"/>
      <c r="AB39" s="613"/>
      <c r="AC39" s="613"/>
      <c r="AD39" s="613"/>
      <c r="AE39" s="613"/>
      <c r="AF39" s="613"/>
      <c r="AG39" s="613"/>
      <c r="AH39" s="613"/>
      <c r="AI39" s="613"/>
      <c r="AJ39" s="613"/>
      <c r="AK39" s="613"/>
      <c r="AL39" s="613"/>
      <c r="AM39" s="613"/>
      <c r="AN39" s="613"/>
      <c r="AO39" s="613"/>
      <c r="AP39" s="613"/>
      <c r="AQ39" s="613"/>
      <c r="AR39" s="613"/>
      <c r="AS39" s="613"/>
      <c r="AT39" s="613"/>
      <c r="AU39" s="613"/>
      <c r="AV39" s="613"/>
      <c r="AW39" s="746"/>
      <c r="AX39" s="61"/>
      <c r="AY39" s="21"/>
    </row>
    <row r="40" spans="1:61" s="52" customFormat="1" ht="15" thickBot="1">
      <c r="A40" s="21"/>
      <c r="B40" s="21"/>
      <c r="C40" s="51"/>
      <c r="D40" s="747" t="s">
        <v>35</v>
      </c>
      <c r="E40" s="748"/>
      <c r="F40" s="748"/>
      <c r="G40" s="748"/>
      <c r="H40" s="748"/>
      <c r="I40" s="748"/>
      <c r="J40" s="748"/>
      <c r="K40" s="748"/>
      <c r="L40" s="748"/>
      <c r="M40" s="748"/>
      <c r="N40" s="748"/>
      <c r="O40" s="748"/>
      <c r="P40" s="748"/>
      <c r="Q40" s="748"/>
      <c r="R40" s="748"/>
      <c r="S40" s="748"/>
      <c r="T40" s="748"/>
      <c r="U40" s="748"/>
      <c r="V40" s="748"/>
      <c r="W40" s="748"/>
      <c r="X40" s="748"/>
      <c r="Y40" s="748"/>
      <c r="Z40" s="748"/>
      <c r="AA40" s="748"/>
      <c r="AB40" s="748"/>
      <c r="AC40" s="748"/>
      <c r="AD40" s="748"/>
      <c r="AE40" s="748"/>
      <c r="AF40" s="748"/>
      <c r="AG40" s="748"/>
      <c r="AH40" s="748"/>
      <c r="AI40" s="748"/>
      <c r="AJ40" s="748"/>
      <c r="AK40" s="748"/>
      <c r="AL40" s="748"/>
      <c r="AM40" s="748"/>
      <c r="AN40" s="748"/>
      <c r="AO40" s="748"/>
      <c r="AP40" s="748"/>
      <c r="AQ40" s="748"/>
      <c r="AR40" s="748"/>
      <c r="AS40" s="748"/>
      <c r="AT40" s="748"/>
      <c r="AU40" s="748"/>
      <c r="AV40" s="748"/>
      <c r="AW40" s="749"/>
      <c r="AX40" s="61"/>
      <c r="AY40" s="21"/>
    </row>
    <row r="41" spans="1:61" s="52" customFormat="1" ht="96" customHeight="1" thickBot="1">
      <c r="A41" s="21"/>
      <c r="B41" s="21"/>
      <c r="C41" s="51"/>
      <c r="D41" s="631"/>
      <c r="E41" s="632"/>
      <c r="F41" s="632"/>
      <c r="G41" s="632"/>
      <c r="H41" s="632"/>
      <c r="I41" s="632"/>
      <c r="J41" s="632"/>
      <c r="K41" s="632"/>
      <c r="L41" s="632"/>
      <c r="M41" s="632"/>
      <c r="N41" s="632"/>
      <c r="O41" s="632"/>
      <c r="P41" s="632"/>
      <c r="Q41" s="632"/>
      <c r="R41" s="632"/>
      <c r="S41" s="632"/>
      <c r="T41" s="632"/>
      <c r="U41" s="632"/>
      <c r="V41" s="632"/>
      <c r="W41" s="633"/>
      <c r="X41" s="750" t="s">
        <v>2599</v>
      </c>
      <c r="Y41" s="751"/>
      <c r="Z41" s="751"/>
      <c r="AA41" s="751"/>
      <c r="AB41" s="751"/>
      <c r="AC41" s="751"/>
      <c r="AD41" s="751"/>
      <c r="AE41" s="751"/>
      <c r="AF41" s="751"/>
      <c r="AG41" s="751"/>
      <c r="AH41" s="751"/>
      <c r="AI41" s="751"/>
      <c r="AJ41" s="751"/>
      <c r="AK41" s="751"/>
      <c r="AL41" s="751"/>
      <c r="AM41" s="751"/>
      <c r="AN41" s="751"/>
      <c r="AO41" s="751"/>
      <c r="AP41" s="751"/>
      <c r="AQ41" s="751"/>
      <c r="AR41" s="751"/>
      <c r="AS41" s="751"/>
      <c r="AT41" s="751"/>
      <c r="AU41" s="751"/>
      <c r="AV41" s="751"/>
      <c r="AW41" s="752"/>
      <c r="AX41" s="61"/>
      <c r="AY41" s="21"/>
      <c r="AZ41" s="467"/>
    </row>
    <row r="42" spans="1:61" s="52" customFormat="1" ht="14.5">
      <c r="A42" s="21"/>
      <c r="B42" s="21"/>
      <c r="C42" s="51"/>
      <c r="D42" s="612" t="s">
        <v>364</v>
      </c>
      <c r="E42" s="612"/>
      <c r="F42" s="612"/>
      <c r="G42" s="612"/>
      <c r="H42" s="612"/>
      <c r="I42" s="612"/>
      <c r="J42" s="612"/>
      <c r="K42" s="612"/>
      <c r="L42" s="612"/>
      <c r="M42" s="612"/>
      <c r="N42" s="612"/>
      <c r="O42" s="612"/>
      <c r="P42" s="612"/>
      <c r="Q42" s="612"/>
      <c r="R42" s="612"/>
      <c r="S42" s="612"/>
      <c r="T42" s="612"/>
      <c r="U42" s="612"/>
      <c r="V42" s="612"/>
      <c r="W42" s="612"/>
      <c r="X42" s="612" t="s">
        <v>182</v>
      </c>
      <c r="Y42" s="612"/>
      <c r="Z42" s="612"/>
      <c r="AA42" s="612"/>
      <c r="AB42" s="612"/>
      <c r="AC42" s="612"/>
      <c r="AD42" s="612"/>
      <c r="AE42" s="612"/>
      <c r="AF42" s="612"/>
      <c r="AG42" s="612"/>
      <c r="AH42" s="612"/>
      <c r="AI42" s="612"/>
      <c r="AJ42" s="612"/>
      <c r="AK42" s="612"/>
      <c r="AL42" s="612"/>
      <c r="AM42" s="612"/>
      <c r="AN42" s="612"/>
      <c r="AO42" s="612"/>
      <c r="AP42" s="612"/>
      <c r="AQ42" s="612"/>
      <c r="AR42" s="612"/>
      <c r="AS42" s="612"/>
      <c r="AT42" s="612"/>
      <c r="AU42" s="612"/>
      <c r="AV42" s="612"/>
      <c r="AW42" s="612"/>
      <c r="AX42" s="61"/>
      <c r="AY42" s="21"/>
    </row>
    <row r="43" spans="1:61" s="52" customFormat="1" ht="15" customHeight="1">
      <c r="A43" s="21"/>
      <c r="B43" s="21"/>
      <c r="C43" s="51"/>
      <c r="D43" s="729" t="s">
        <v>365</v>
      </c>
      <c r="E43" s="729"/>
      <c r="F43" s="729"/>
      <c r="G43" s="729"/>
      <c r="H43" s="729"/>
      <c r="I43" s="729"/>
      <c r="J43" s="729"/>
      <c r="K43" s="729"/>
      <c r="L43" s="729"/>
      <c r="M43" s="729"/>
      <c r="N43" s="729"/>
      <c r="O43" s="729"/>
      <c r="P43" s="729"/>
      <c r="Q43" s="729"/>
      <c r="R43" s="729"/>
      <c r="S43" s="729"/>
      <c r="T43" s="729"/>
      <c r="U43" s="729"/>
      <c r="V43" s="729"/>
      <c r="W43" s="729"/>
      <c r="X43" s="729"/>
      <c r="Y43" s="729"/>
      <c r="Z43" s="729"/>
      <c r="AA43" s="729"/>
      <c r="AB43" s="729"/>
      <c r="AC43" s="729"/>
      <c r="AD43" s="729"/>
      <c r="AE43" s="729"/>
      <c r="AF43" s="729"/>
      <c r="AG43" s="729"/>
      <c r="AH43" s="729"/>
      <c r="AI43" s="729"/>
      <c r="AJ43" s="729"/>
      <c r="AK43" s="729"/>
      <c r="AL43" s="729"/>
      <c r="AM43" s="729"/>
      <c r="AN43" s="729"/>
      <c r="AO43" s="729"/>
      <c r="AP43" s="729"/>
      <c r="AQ43" s="729"/>
      <c r="AR43" s="729"/>
      <c r="AS43" s="729"/>
      <c r="AT43" s="729"/>
      <c r="AU43" s="729"/>
      <c r="AV43" s="729"/>
      <c r="AW43" s="729"/>
      <c r="AX43" s="61"/>
      <c r="AY43" s="21"/>
    </row>
    <row r="44" spans="1:61" s="52" customFormat="1" ht="14.5">
      <c r="A44" s="21"/>
      <c r="B44" s="21"/>
      <c r="C44" s="51"/>
      <c r="D44" s="729"/>
      <c r="E44" s="729"/>
      <c r="F44" s="729"/>
      <c r="G44" s="729"/>
      <c r="H44" s="729"/>
      <c r="I44" s="729"/>
      <c r="J44" s="729"/>
      <c r="K44" s="729"/>
      <c r="L44" s="729"/>
      <c r="M44" s="729"/>
      <c r="N44" s="729"/>
      <c r="O44" s="729"/>
      <c r="P44" s="729"/>
      <c r="Q44" s="729"/>
      <c r="R44" s="729"/>
      <c r="S44" s="729"/>
      <c r="T44" s="729"/>
      <c r="U44" s="729"/>
      <c r="V44" s="729"/>
      <c r="W44" s="729"/>
      <c r="X44" s="729"/>
      <c r="Y44" s="729"/>
      <c r="Z44" s="729"/>
      <c r="AA44" s="729"/>
      <c r="AB44" s="729"/>
      <c r="AC44" s="729"/>
      <c r="AD44" s="729"/>
      <c r="AE44" s="729"/>
      <c r="AF44" s="729"/>
      <c r="AG44" s="729"/>
      <c r="AH44" s="729"/>
      <c r="AI44" s="729"/>
      <c r="AJ44" s="729"/>
      <c r="AK44" s="729"/>
      <c r="AL44" s="729"/>
      <c r="AM44" s="729"/>
      <c r="AN44" s="729"/>
      <c r="AO44" s="729"/>
      <c r="AP44" s="729"/>
      <c r="AQ44" s="729"/>
      <c r="AR44" s="729"/>
      <c r="AS44" s="729"/>
      <c r="AT44" s="729"/>
      <c r="AU44" s="729"/>
      <c r="AV44" s="729"/>
      <c r="AW44" s="729"/>
      <c r="AX44" s="61"/>
      <c r="AY44" s="21"/>
    </row>
    <row r="45" spans="1:61" s="52" customFormat="1" ht="14.5">
      <c r="A45" s="21"/>
      <c r="B45" s="21"/>
      <c r="C45" s="51"/>
      <c r="D45" s="729"/>
      <c r="E45" s="729"/>
      <c r="F45" s="729"/>
      <c r="G45" s="729"/>
      <c r="H45" s="729"/>
      <c r="I45" s="729"/>
      <c r="J45" s="729"/>
      <c r="K45" s="729"/>
      <c r="L45" s="729"/>
      <c r="M45" s="729"/>
      <c r="N45" s="729"/>
      <c r="O45" s="729"/>
      <c r="P45" s="729"/>
      <c r="Q45" s="729"/>
      <c r="R45" s="729"/>
      <c r="S45" s="729"/>
      <c r="T45" s="729"/>
      <c r="U45" s="729"/>
      <c r="V45" s="729"/>
      <c r="W45" s="729"/>
      <c r="X45" s="729"/>
      <c r="Y45" s="729"/>
      <c r="Z45" s="729"/>
      <c r="AA45" s="729"/>
      <c r="AB45" s="729"/>
      <c r="AC45" s="729"/>
      <c r="AD45" s="729"/>
      <c r="AE45" s="729"/>
      <c r="AF45" s="729"/>
      <c r="AG45" s="729"/>
      <c r="AH45" s="729"/>
      <c r="AI45" s="729"/>
      <c r="AJ45" s="729"/>
      <c r="AK45" s="729"/>
      <c r="AL45" s="729"/>
      <c r="AM45" s="729"/>
      <c r="AN45" s="729"/>
      <c r="AO45" s="729"/>
      <c r="AP45" s="729"/>
      <c r="AQ45" s="729"/>
      <c r="AR45" s="729"/>
      <c r="AS45" s="729"/>
      <c r="AT45" s="729"/>
      <c r="AU45" s="729"/>
      <c r="AV45" s="729"/>
      <c r="AW45" s="729"/>
      <c r="AX45" s="61"/>
      <c r="AY45" s="21"/>
    </row>
    <row r="46" spans="1:61" s="52" customFormat="1" ht="15" thickBot="1">
      <c r="A46" s="21"/>
      <c r="B46" s="21"/>
      <c r="C46" s="91"/>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92"/>
      <c r="AL46" s="92"/>
      <c r="AM46" s="92"/>
      <c r="AN46" s="92"/>
      <c r="AO46" s="92"/>
      <c r="AP46" s="92"/>
      <c r="AQ46" s="92"/>
      <c r="AR46" s="92"/>
      <c r="AS46" s="92"/>
      <c r="AT46" s="92"/>
      <c r="AU46" s="92"/>
      <c r="AV46" s="92"/>
      <c r="AW46" s="92"/>
      <c r="AX46" s="93"/>
      <c r="AY46" s="21"/>
    </row>
    <row r="47" spans="1:61" ht="15" customHeight="1">
      <c r="M47" s="496" t="s">
        <v>2604</v>
      </c>
      <c r="N47" s="496"/>
      <c r="O47" s="496"/>
      <c r="P47" s="496"/>
      <c r="Q47" s="496"/>
      <c r="R47" s="496"/>
      <c r="S47" s="496"/>
      <c r="T47" s="496"/>
      <c r="U47" s="496"/>
      <c r="V47" s="496"/>
      <c r="W47" s="496"/>
      <c r="X47" s="496"/>
      <c r="Y47" s="496"/>
      <c r="Z47" s="496"/>
      <c r="AA47" s="496"/>
      <c r="AB47" s="496"/>
      <c r="AC47" s="496"/>
      <c r="AD47" s="496"/>
      <c r="AE47" s="496"/>
      <c r="AF47" s="496"/>
      <c r="AG47" s="421"/>
      <c r="AH47" s="421"/>
      <c r="AI47" s="421"/>
      <c r="AJ47" s="421"/>
      <c r="AK47" s="421"/>
      <c r="AL47" s="421"/>
      <c r="AM47" s="421"/>
      <c r="AN47" s="421"/>
      <c r="AO47" s="144"/>
      <c r="AP47" s="421"/>
      <c r="AS47" s="705" t="s">
        <v>2605</v>
      </c>
      <c r="AT47" s="705"/>
      <c r="AU47" s="705"/>
      <c r="AV47" s="705"/>
      <c r="AW47" s="705"/>
      <c r="AX47" s="421"/>
      <c r="AY47" s="421"/>
      <c r="AZ47" s="421"/>
      <c r="BA47" s="421"/>
      <c r="BB47" s="144"/>
      <c r="BC47" s="421"/>
      <c r="BD47" s="421"/>
      <c r="BE47" s="421"/>
      <c r="BF47" s="421"/>
    </row>
    <row r="48" spans="1:61" ht="14.5">
      <c r="A48" s="15"/>
      <c r="B48" s="15"/>
      <c r="C48" s="15"/>
      <c r="D48" s="15"/>
      <c r="E48" s="15"/>
      <c r="F48" s="15"/>
      <c r="G48" s="15"/>
      <c r="H48" s="15"/>
      <c r="I48" s="15"/>
      <c r="J48" s="15"/>
      <c r="K48" s="15"/>
      <c r="L48" s="15"/>
      <c r="M48" s="15"/>
      <c r="N48" s="15"/>
      <c r="O48" s="15"/>
      <c r="P48" s="15"/>
      <c r="Q48" s="15"/>
      <c r="R48" s="15"/>
      <c r="S48" s="15"/>
      <c r="T48" s="15"/>
      <c r="U48" s="15"/>
      <c r="V48" s="15"/>
      <c r="W48" s="15"/>
      <c r="X48" s="15"/>
      <c r="Z48" s="15"/>
      <c r="AA48" s="15"/>
      <c r="AB48" s="15"/>
      <c r="AC48" s="15"/>
      <c r="AD48" s="15"/>
      <c r="AE48" s="15"/>
      <c r="AF48" s="15"/>
      <c r="AG48" s="15"/>
      <c r="AH48" s="15"/>
      <c r="AI48" s="15"/>
      <c r="AJ48" s="15"/>
      <c r="AK48" s="15"/>
      <c r="AL48" s="15"/>
      <c r="AM48" s="15"/>
      <c r="AN48" s="15"/>
      <c r="AO48" s="15"/>
      <c r="AP48" s="15"/>
      <c r="AQ48" s="15"/>
      <c r="AR48" s="15"/>
      <c r="AS48" s="15"/>
      <c r="AT48" s="15"/>
      <c r="AU48" s="1"/>
      <c r="AV48" s="15"/>
      <c r="AW48" s="15"/>
      <c r="AX48" s="15"/>
      <c r="AY48" s="15"/>
    </row>
    <row r="49" spans="1:51" ht="16.5">
      <c r="A49" s="15"/>
      <c r="B49" s="15"/>
      <c r="C49" s="15"/>
      <c r="D49" s="15"/>
      <c r="E49" s="15"/>
      <c r="F49" s="15"/>
      <c r="G49" s="15"/>
      <c r="H49" s="15"/>
      <c r="I49" s="15"/>
      <c r="J49" s="15"/>
      <c r="K49" s="15"/>
      <c r="L49" s="15"/>
      <c r="M49" s="15"/>
      <c r="N49" s="15"/>
      <c r="O49" s="15"/>
      <c r="P49" s="420"/>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row>
    <row r="50" spans="1:51" ht="14.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row>
    <row r="51" spans="1:51" ht="14.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row>
    <row r="52" spans="1:51" ht="14.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row>
    <row r="53" spans="1:51" ht="14.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row>
    <row r="54" spans="1:51" ht="14.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row>
    <row r="55" spans="1:51" ht="14.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row>
    <row r="56" spans="1:51" ht="14.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row>
    <row r="57" spans="1:51" ht="14.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5"/>
      <c r="AO57" s="15"/>
      <c r="AP57" s="15"/>
      <c r="AQ57" s="15"/>
      <c r="AR57" s="15"/>
      <c r="AS57" s="15"/>
      <c r="AT57" s="15"/>
      <c r="AU57" s="15"/>
      <c r="AV57" s="15"/>
      <c r="AW57" s="15"/>
      <c r="AX57" s="15"/>
      <c r="AY57" s="15"/>
    </row>
    <row r="58" spans="1:51" ht="14.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5"/>
      <c r="AO58" s="15"/>
      <c r="AP58" s="15"/>
      <c r="AQ58" s="15"/>
      <c r="AR58" s="15"/>
      <c r="AS58" s="15"/>
      <c r="AT58" s="15"/>
      <c r="AU58" s="15"/>
      <c r="AV58" s="15"/>
      <c r="AW58" s="15"/>
      <c r="AX58" s="15"/>
      <c r="AY58" s="15"/>
    </row>
    <row r="59" spans="1:51" ht="14.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5"/>
      <c r="AO59" s="15"/>
      <c r="AP59" s="15"/>
      <c r="AQ59" s="15"/>
      <c r="AR59" s="15"/>
      <c r="AS59" s="15"/>
      <c r="AT59" s="15"/>
      <c r="AU59" s="15"/>
      <c r="AV59" s="15"/>
      <c r="AW59" s="15"/>
      <c r="AX59" s="15"/>
      <c r="AY59" s="15"/>
    </row>
    <row r="60" spans="1:51" ht="14.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row>
    <row r="61" spans="1:51" ht="14.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row>
    <row r="62" spans="1:51" ht="14.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row>
    <row r="63" spans="1:51" ht="14.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row>
  </sheetData>
  <sheetProtection selectLockedCells="1"/>
  <sortState xmlns:xlrd2="http://schemas.microsoft.com/office/spreadsheetml/2017/richdata2" ref="BH17:BH26">
    <sortCondition ref="BH17:BH26"/>
  </sortState>
  <dataConsolidate/>
  <mergeCells count="120">
    <mergeCell ref="AS47:AW47"/>
    <mergeCell ref="AN21:AW21"/>
    <mergeCell ref="AH21:AM21"/>
    <mergeCell ref="V24:Z24"/>
    <mergeCell ref="U22:AA22"/>
    <mergeCell ref="AB22:AM22"/>
    <mergeCell ref="J18:O18"/>
    <mergeCell ref="P18:U18"/>
    <mergeCell ref="K23:U23"/>
    <mergeCell ref="V23:AG23"/>
    <mergeCell ref="AH23:AQ23"/>
    <mergeCell ref="AR23:AW23"/>
    <mergeCell ref="D43:AW45"/>
    <mergeCell ref="P26:P27"/>
    <mergeCell ref="Q26:R27"/>
    <mergeCell ref="S26:U27"/>
    <mergeCell ref="V26:W27"/>
    <mergeCell ref="D26:F27"/>
    <mergeCell ref="G26:G27"/>
    <mergeCell ref="G38:AW38"/>
    <mergeCell ref="D39:AW39"/>
    <mergeCell ref="D40:AW40"/>
    <mergeCell ref="X41:AW41"/>
    <mergeCell ref="X42:AW42"/>
    <mergeCell ref="D2:AR2"/>
    <mergeCell ref="M20:P20"/>
    <mergeCell ref="D15:AW15"/>
    <mergeCell ref="D10:AW10"/>
    <mergeCell ref="D11:AW11"/>
    <mergeCell ref="AK7:AO7"/>
    <mergeCell ref="AJ13:AK13"/>
    <mergeCell ref="AU13:AV13"/>
    <mergeCell ref="AG13:AI13"/>
    <mergeCell ref="AO13:AQ13"/>
    <mergeCell ref="AB13:AE13"/>
    <mergeCell ref="Y6:AE6"/>
    <mergeCell ref="Y7:AE7"/>
    <mergeCell ref="AN20:AW20"/>
    <mergeCell ref="AH20:AM20"/>
    <mergeCell ref="D13:E13"/>
    <mergeCell ref="D16:I16"/>
    <mergeCell ref="J16:S16"/>
    <mergeCell ref="T13:X13"/>
    <mergeCell ref="V16:W16"/>
    <mergeCell ref="AV16:AW16"/>
    <mergeCell ref="AG16:AP16"/>
    <mergeCell ref="U17:AF17"/>
    <mergeCell ref="AQ17:AW17"/>
    <mergeCell ref="H18:I18"/>
    <mergeCell ref="X26:AC27"/>
    <mergeCell ref="D42:W42"/>
    <mergeCell ref="Q31:R31"/>
    <mergeCell ref="S31:V31"/>
    <mergeCell ref="H31:I31"/>
    <mergeCell ref="Y31:AW31"/>
    <mergeCell ref="D32:AW32"/>
    <mergeCell ref="AG29:AG30"/>
    <mergeCell ref="AC29:AF30"/>
    <mergeCell ref="AA29:AB30"/>
    <mergeCell ref="X29:Z30"/>
    <mergeCell ref="D41:W41"/>
    <mergeCell ref="G36:AW36"/>
    <mergeCell ref="G34:AW34"/>
    <mergeCell ref="AT29:AW30"/>
    <mergeCell ref="AQ29:AS30"/>
    <mergeCell ref="AH29:AL30"/>
    <mergeCell ref="AM29:AP30"/>
    <mergeCell ref="D31:G31"/>
    <mergeCell ref="P29:R30"/>
    <mergeCell ref="S29:W30"/>
    <mergeCell ref="H29:L30"/>
    <mergeCell ref="M29:O30"/>
    <mergeCell ref="D18:G18"/>
    <mergeCell ref="X16:AF16"/>
    <mergeCell ref="H24:I24"/>
    <mergeCell ref="D29:G29"/>
    <mergeCell ref="M21:P21"/>
    <mergeCell ref="H21:L21"/>
    <mergeCell ref="D30:G30"/>
    <mergeCell ref="D22:G22"/>
    <mergeCell ref="D23:J23"/>
    <mergeCell ref="D24:G24"/>
    <mergeCell ref="J24:O24"/>
    <mergeCell ref="P24:U24"/>
    <mergeCell ref="Q22:S22"/>
    <mergeCell ref="D25:AW25"/>
    <mergeCell ref="D28:AW28"/>
    <mergeCell ref="AQ26:AW27"/>
    <mergeCell ref="AD26:AL27"/>
    <mergeCell ref="H26:L27"/>
    <mergeCell ref="M26:O27"/>
    <mergeCell ref="V18:Z18"/>
    <mergeCell ref="AM26:AP27"/>
    <mergeCell ref="AA24:AW24"/>
    <mergeCell ref="AN22:AR22"/>
    <mergeCell ref="AS22:AW22"/>
    <mergeCell ref="M47:AF47"/>
    <mergeCell ref="AH6:AO6"/>
    <mergeCell ref="AP6:AW6"/>
    <mergeCell ref="AP7:AQ7"/>
    <mergeCell ref="AR7:AW7"/>
    <mergeCell ref="T16:U16"/>
    <mergeCell ref="AQ16:AU16"/>
    <mergeCell ref="Y4:AW5"/>
    <mergeCell ref="H22:P22"/>
    <mergeCell ref="Q20:T21"/>
    <mergeCell ref="U20:AG21"/>
    <mergeCell ref="D19:AW19"/>
    <mergeCell ref="AA18:AW18"/>
    <mergeCell ref="G6:J6"/>
    <mergeCell ref="G7:J7"/>
    <mergeCell ref="L6:P6"/>
    <mergeCell ref="L7:P7"/>
    <mergeCell ref="R6:U6"/>
    <mergeCell ref="R7:U7"/>
    <mergeCell ref="J17:T17"/>
    <mergeCell ref="D20:G21"/>
    <mergeCell ref="AH7:AJ7"/>
    <mergeCell ref="H20:L20"/>
    <mergeCell ref="AG17:AP17"/>
  </mergeCells>
  <dataValidations xWindow="321" yWindow="189" count="41">
    <dataValidation type="list" allowBlank="1" showInputMessage="1" showErrorMessage="1" promptTitle="Dato Obligatorio" prompt="Debe seleccionar el tipo de zona donde esta ubicada la sede principal de la empresa." sqref="T22" xr:uid="{00000000-0002-0000-0200-000001000000}">
      <formula1>$BH$28:$BH$29</formula1>
    </dataValidation>
    <dataValidation operator="lessThan" allowBlank="1" showInputMessage="1" showErrorMessage="1" errorTitle="ESPACIO EN BLANCO" error="DILIGENCIAR FECHA" prompt="Fecha en la que la ARL recibe el formulario de afiliación y/o traslado del empleador al Sistema General de Riesgos - SGRL." sqref="G7:J7" xr:uid="{00000000-0002-0000-0200-000002000000}"/>
    <dataValidation allowBlank="1" showInputMessage="1" showErrorMessage="1" prompt="Afiliación primera vez corresponde a día calendario siguiente de la radicacion ante Colmena Seguros._x000a_Afiliación traslado corresponde al primer día del mes subsiguiente de la radicacion de la carta de traslado ante la anterior ARL" sqref="L7:P7" xr:uid="{00000000-0002-0000-0200-000003000000}"/>
    <dataValidation allowBlank="1" showInputMessage="1" showErrorMessage="1" promptTitle="campo exclusivo Colmena Seguros" prompt="número que se asigna en forma consecutiva a cada tramite" sqref="Y7:AE7" xr:uid="{00000000-0002-0000-0200-000004000000}"/>
    <dataValidation allowBlank="1" showInputMessage="1" showErrorMessage="1" promptTitle="campo exclusivo Colmena Seguros" prompt="Código de la sucursal" sqref="AK7:AO7" xr:uid="{00000000-0002-0000-0200-000005000000}"/>
    <dataValidation allowBlank="1" showInputMessage="1" showErrorMessage="1" promptTitle="campo excliusivo Colmena Seguros" prompt="Ciudad y Departamento de la afiliación" sqref="AP6:AW6" xr:uid="{00000000-0002-0000-0200-000006000000}"/>
    <dataValidation allowBlank="1" showInputMessage="1" showErrorMessage="1" promptTitle="campo exclusivo Colmena Seguros" prompt="Nombre de la sucursal" sqref="AR7:AW7" xr:uid="{00000000-0002-0000-0200-000007000000}"/>
    <dataValidation allowBlank="1" showInputMessage="1" showErrorMessage="1" prompt="Aplica cuando se registra una afiliación por primera vez al Sistema General de Riesgos Laborales - SGRL, en condición de empleador." sqref="I13" xr:uid="{00000000-0002-0000-0200-000008000000}"/>
    <dataValidation allowBlank="1" showInputMessage="1" showErrorMessage="1" prompt="Aplica cuando se registra una solicitud de cambio de ARL por parte del empleador, en cumplimiento de las reglas definidas en las normas que rigen para este tramite." sqref="N13" xr:uid="{00000000-0002-0000-0200-000009000000}"/>
    <dataValidation allowBlank="1" showInputMessage="1" showErrorMessage="1" prompt="Aplica cuando se registra la terminación de la afiliación del empleador con la ARL." sqref="R13" xr:uid="{00000000-0002-0000-0200-00000A000000}"/>
    <dataValidation allowBlank="1" showInputMessage="1" showErrorMessage="1" promptTitle="Dato Obligatorio" prompt="Escriba el nombre completo de la razón social de su empresa o el nombre completo del empleador según corresponda." sqref="J16:S16" xr:uid="{00000000-0002-0000-0200-00000B000000}"/>
    <dataValidation allowBlank="1" showInputMessage="1" showErrorMessage="1" promptTitle="Dato obligatorio" prompt="Número de identificación tributaria de la persona jurídica o el número con el cual se identifica como persona natural y debe registrarlo exactamente como figura ene le documento de identificación." sqref="AG16:AP16" xr:uid="{00000000-0002-0000-0200-00000C000000}"/>
    <dataValidation allowBlank="1" showInputMessage="1" showErrorMessage="1" prompt="Número consecutivo complementario al número de documento de identificación del empleador cuando las entidades descentralizadas hacen uso de un mismo NIT. Cuando no se cuente con NIT descentralizado se deberá colocar el valor cero (0)." sqref="AV16:AW16" xr:uid="{00000000-0002-0000-0200-00000D000000}"/>
    <dataValidation allowBlank="1" showInputMessage="1" showErrorMessage="1" promptTitle="Dato Obligatorio" prompt="Primer Apellido: debe ser registrado en la casilla correspondiente, en forma idéntica a como aparecen en el documento de identificación." sqref="J17 K23" xr:uid="{00000000-0002-0000-0200-00000E000000}"/>
    <dataValidation allowBlank="1" showInputMessage="1" showErrorMessage="1" promptTitle="Dato Obligatorio" prompt="Primer Nombre: Debe ser registrado en la casilla correspondiente, en forma idéntica a como aparecen en el documento de identificación." sqref="AG17 AH23" xr:uid="{00000000-0002-0000-0200-00000F000000}"/>
    <dataValidation allowBlank="1" showInputMessage="1" showErrorMessage="1" promptTitle="Dato Obligatorio" prompt="Es el número con el cual se identifica como persona única y debe registrarlo exactamente como figura en el documento de identificación." sqref="P18 P24" xr:uid="{00000000-0002-0000-0200-000010000000}"/>
    <dataValidation allowBlank="1" showInputMessage="1" showErrorMessage="1" prompt="Debe escribir la cuenta de correo institucional, inclusive los caracteres especiales (_,&quot;)" sqref="AA18 AA24" xr:uid="{00000000-0002-0000-0200-000011000000}"/>
    <dataValidation allowBlank="1" showInputMessage="1" showErrorMessage="1" promptTitle="Dato Obligatorio" prompt="Debe indicar el nombre de la sede principal de la empresa." sqref="M21" xr:uid="{00000000-0002-0000-0200-000012000000}"/>
    <dataValidation allowBlank="1" showInputMessage="1" showErrorMessage="1" promptTitle="Dato Obligatorio" prompt="Debe indicar la dirección de ubicación de la sede principal de la empresa." sqref="U20" xr:uid="{00000000-0002-0000-0200-000013000000}"/>
    <dataValidation allowBlank="1" showInputMessage="1" showErrorMessage="1" promptTitle="Dato Obligatorio" prompt="Debe indicar el número de teléfono fijo o celular de la sede principal de la empresa." sqref="AN20" xr:uid="{00000000-0002-0000-0200-000014000000}"/>
    <dataValidation allowBlank="1" showInputMessage="1" showErrorMessage="1" promptTitle="Dato Obligatorio" prompt="Debe indicar el correo electrónico de la sede principal de la empresa." sqref="AN21" xr:uid="{00000000-0002-0000-0200-000015000000}"/>
    <dataValidation allowBlank="1" showInputMessage="1" showErrorMessage="1" promptTitle="Dato Obligatorio" prompt="Debe indicar el municipio/distrito de ubicación de la sede principal de la empresa." sqref="H22" xr:uid="{00000000-0002-0000-0200-000016000000}"/>
    <dataValidation allowBlank="1" showInputMessage="1" showErrorMessage="1" promptTitle="Dato Obligatorio" prompt="Debe indicar el localidad/comuna de ubicación de la sede principal de la empresa." sqref="AB22:AM22" xr:uid="{00000000-0002-0000-0200-000017000000}"/>
    <dataValidation allowBlank="1" showInputMessage="1" showErrorMessage="1" promptTitle="Dato Obligatorio" prompt="Debe indicar el departamento de ubicación de la sede principal de la empresa." sqref="AS22" xr:uid="{00000000-0002-0000-0200-000018000000}"/>
    <dataValidation allowBlank="1" showInputMessage="1" showErrorMessage="1" promptTitle="Dato Obligatorio para Afiliación" prompt="Corresponde al número de sedes con que cuenta el empleador que se afilia ante Colmena Seguros" sqref="Q26:R27" xr:uid="{00000000-0002-0000-0200-000019000000}"/>
    <dataValidation allowBlank="1" showInputMessage="1" showErrorMessage="1" promptTitle="Dato Obligatorio para Afiliación" prompt="Corresponde al número de centros de trabajo con que cuenta el empleador que se afilia ante Colmena Seguros" sqref="V26:W27" xr:uid="{00000000-0002-0000-0200-00001A000000}"/>
    <dataValidation allowBlank="1" showInputMessage="1" showErrorMessage="1" promptTitle="Dato Obligatorio para Traslado" prompt="Corresponde al número de sedes con que cuenta el empleador que se afilia ante Colmena Seguros" sqref="AA29:AB30" xr:uid="{00000000-0002-0000-0200-00001B000000}"/>
    <dataValidation allowBlank="1" showInputMessage="1" showErrorMessage="1" promptTitle="Dato obligatorio para Traslado" prompt="Corresponde al número de centros de trabajo con que cuenta el empleador que se afilia ante Colmena Seguros" sqref="AG29:AG30" xr:uid="{00000000-0002-0000-0200-00001C000000}"/>
    <dataValidation allowBlank="1" showInputMessage="1" showErrorMessage="1" promptTitle="Dato Obligatorio para Traslado" prompt="Corresponde al número total de trabajadores dependientes y estudiantes (no incluir independientes) con que cuenta el empleador que se afilia ante Colmena Seguros" sqref="AM29:AP30" xr:uid="{00000000-0002-0000-0200-00001D000000}"/>
    <dataValidation allowBlank="1" showInputMessage="1" showErrorMessage="1" promptTitle="Dato Obligatorio para Traslado" prompt="Valor total de la nomina correspondiente a trabajadores dependientes y estudiantes (no incluir independientes) del empleador al momento de afiliarse ante Colmena Seguros" sqref="AT29:AW30" xr:uid="{00000000-0002-0000-0200-00001E000000}"/>
    <dataValidation allowBlank="1" showInputMessage="1" showErrorMessage="1" promptTitle="Dato Obligatorio para Traslado" prompt="Debe seleccionar uno de los tipos de estado de cuenta del empleador." sqref="J31 O31 Q31:R31 X31" xr:uid="{00000000-0002-0000-0200-00001F000000}"/>
    <dataValidation allowBlank="1" showInputMessage="1" showErrorMessage="1" promptTitle="Dato Obligatorio" prompt="Identifique y marque con una equis (X) si está de acuerdo a la siguiente autorización." sqref="E34 E38 E36" xr:uid="{00000000-0002-0000-0200-000020000000}"/>
    <dataValidation allowBlank="1" showInputMessage="1" showErrorMessage="1" prompt="Adjunte la imagen de la firma diligital del representante legal de la empresa." sqref="D41:W41" xr:uid="{00000000-0002-0000-0200-000021000000}"/>
    <dataValidation allowBlank="1" showInputMessage="1" showErrorMessage="1" prompt="Segundo Nombre: Debe ser registrado en la casilla correspondiente, en forma idéntica a como aparecen en el documento de identificación.." sqref="AQ17:AW17 AR23 AX23" xr:uid="{00000000-0002-0000-0200-000023000000}"/>
    <dataValidation allowBlank="1" showInputMessage="1" showErrorMessage="1" promptTitle="Dato Obligatorio" prompt="Debe indicar el código de la sede principal de la empresa, longitud maxima de 6 digitos_x000a_" sqref="H21:L21" xr:uid="{00000000-0002-0000-0200-000024000000}"/>
    <dataValidation allowBlank="1" showInputMessage="1" showErrorMessage="1" promptTitle="Dato Obligatorio para Afiliación" prompt="Corresponde al número total de trabajadores dependientes y estudiantes (no incluir independientes) con que cuenta el empleador que se afilia ante Colmena Seguros" sqref="AD26:AL27" xr:uid="{00000000-0002-0000-0200-000025000000}"/>
    <dataValidation allowBlank="1" showInputMessage="1" showErrorMessage="1" promptTitle="Dato Obligatorio para Afiliación" prompt="Debe indicar la clase de riesgo según se encuentre catalogada la empresa." sqref="M26:O27" xr:uid="{00000000-0002-0000-0200-000026000000}"/>
    <dataValidation allowBlank="1" showInputMessage="1" showErrorMessage="1" prompt="Segundo Apellido: debe ser registrado en la casilla correspondiente, en forma idéntica a como aparecen en el documento de identificación." sqref="U17:AF17 V23:AG23" xr:uid="{00000000-0002-0000-0200-000027000000}"/>
    <dataValidation allowBlank="1" showInputMessage="1" showErrorMessage="1" promptTitle="Dato Obligatorio para Afiliación" prompt="Valor total de la nomina correspondiente a trabajadores dependientes y estudiantes (no incluir independientes) del empleador al momento de afiliarse ante Colmena Seguros" sqref="AQ26:AW27" xr:uid="{00000000-0002-0000-0200-000028000000}"/>
    <dataValidation type="list" allowBlank="1" showInputMessage="1" showErrorMessage="1" promptTitle="Dato Obligatorio" prompt="Debe seleccionar el código del tipo de documento de identificación según corresponda de acuerdo con las siguientes opciones.Si requiere confirmación por favor diríjase a la hoja de instructivo formulario Afiliación." sqref="V16:W16" xr:uid="{00000000-0002-0000-0200-000000000000}">
      <formula1>$BH$17:$BH$24</formula1>
    </dataValidation>
    <dataValidation type="list" allowBlank="1" showInputMessage="1" showErrorMessage="1" promptTitle="Dato Obligatorio" prompt="Debe seleccionar el código del tipo de documento de identificación según corresponda de acuerdo con las siguientes opciones.Si requiere confirmación por favor diríjase a la hoja de instructivo formulario Afiliación." sqref="H18 H24" xr:uid="{00000000-0002-0000-0200-000022000000}">
      <formula1>$BH$17:$BH$25</formula1>
    </dataValidation>
  </dataValidations>
  <pageMargins left="0.17" right="0.17" top="0.74803149606299213" bottom="0.74803149606299213" header="0.31496062992125984" footer="0.31496062992125984"/>
  <pageSetup paperSize="5" scale="58" orientation="landscape" r:id="rId1"/>
  <drawing r:id="rId2"/>
  <extLst>
    <ext xmlns:x14="http://schemas.microsoft.com/office/spreadsheetml/2009/9/main" uri="{CCE6A557-97BC-4b89-ADB6-D9C93CAAB3DF}">
      <x14:dataValidations xmlns:xm="http://schemas.microsoft.com/office/excel/2006/main" xWindow="321" yWindow="189" count="7">
        <x14:dataValidation type="list" allowBlank="1" showInputMessage="1" showErrorMessage="1" prompt="seleccione según corresponda si es persona natural o persona jurídica." xr:uid="{00000000-0002-0000-0200-000029000000}">
          <x14:formula1>
            <xm:f>'Instructivo Formulario Afili.'!$D$70:$D$71</xm:f>
          </x14:formula1>
          <xm:sqref>AU13:AV13</xm:sqref>
        </x14:dataValidation>
        <x14:dataValidation type="list" allowBlank="1" showInputMessage="1" showErrorMessage="1" prompt="Seleccione el código según corresponda el tipo de aportante de la _x000a_empresa. Si requiere confirmación por favor diríjase a la hoja de instructivo formulario Afiliación." xr:uid="{00000000-0002-0000-0200-00002A000000}">
          <x14:formula1>
            <xm:f>'Instructivo Formulario Afili.'!$C$55:$C$64</xm:f>
          </x14:formula1>
          <xm:sqref>AM13</xm:sqref>
        </x14:dataValidation>
        <x14:dataValidation type="list" allowBlank="1" showInputMessage="1" showErrorMessage="1" prompt="Seleccione el código según corresponda la naturaleza jurídica de la empresa. Si requiere confirmación por favor diríjase a la hoja de instructivo formulario Afiliación." xr:uid="{00000000-0002-0000-0200-00002B000000}">
          <x14:formula1>
            <xm:f>'Instructivo Formulario Afili.'!$C$43:$C$47</xm:f>
          </x14:formula1>
          <xm:sqref>Z13</xm:sqref>
        </x14:dataValidation>
        <x14:dataValidation type="list" allowBlank="1" showInputMessage="1" showErrorMessage="1" promptTitle="Dato Obligatorio para Traslado" prompt="Debe seleccionar la ARL de la cual se traslada el empleador." xr:uid="{00000000-0002-0000-0200-00002C000000}">
          <x14:formula1>
            <xm:f>'Instructivo Formulario Afili.'!$J$202:$J$212</xm:f>
          </x14:formula1>
          <xm:sqref>D30:G30</xm:sqref>
        </x14:dataValidation>
        <x14:dataValidation type="list" allowBlank="1" showInputMessage="1" showErrorMessage="1" promptTitle="Dato Obligatorio para Taslado" prompt="Debe indicar la clase de riesgo según se encuentre catalogada la empresa." xr:uid="{00000000-0002-0000-0200-00002D000000}">
          <x14:formula1>
            <xm:f>'Instructivo Formulario Afili.'!$D$180:$D$184</xm:f>
          </x14:formula1>
          <xm:sqref>M29:O30</xm:sqref>
        </x14:dataValidation>
        <x14:dataValidation type="list" allowBlank="1" showInputMessage="1" showErrorMessage="1" promptTitle="Dato Obligatorio para Traslado" prompt="Para consultar el listado de Actividades Económicas, dar Click en el botón." xr:uid="{00000000-0002-0000-0200-00002E000000}">
          <x14:formula1>
            <xm:f>'Listado Actividades Economicas'!B$5:B$1108</xm:f>
          </x14:formula1>
          <xm:sqref>S29:W30</xm:sqref>
        </x14:dataValidation>
        <x14:dataValidation type="list" allowBlank="1" showInputMessage="1" showErrorMessage="1" promptTitle="Dato Obligatorio para Afiliación" prompt="Para consultar el listado de Actividades Económicas, dar Click en el botón." xr:uid="{00000000-0002-0000-0200-00002F000000}">
          <x14:formula1>
            <xm:f>'Listado Actividades Economicas'!B$5:B$1108</xm:f>
          </x14:formula1>
          <xm:sqref>G26:G27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3"/>
  <dimension ref="A1:M261"/>
  <sheetViews>
    <sheetView showGridLines="0" topLeftCell="A253" zoomScaleNormal="100" zoomScalePageLayoutView="156" workbookViewId="0">
      <selection activeCell="I212" sqref="I212"/>
    </sheetView>
  </sheetViews>
  <sheetFormatPr baseColWidth="10" defaultColWidth="10.81640625" defaultRowHeight="14.5"/>
  <cols>
    <col min="1" max="1" width="4.7265625" style="15" customWidth="1"/>
    <col min="2" max="2" width="10.54296875" style="15" customWidth="1"/>
    <col min="3" max="6" width="10.81640625" style="15"/>
    <col min="7" max="7" width="20" style="15" customWidth="1"/>
    <col min="8" max="8" width="15.453125" style="15" customWidth="1"/>
    <col min="9" max="9" width="10.81640625" style="15"/>
    <col min="10" max="10" width="67.453125" style="15" customWidth="1"/>
    <col min="11" max="12" width="16.54296875" style="15" customWidth="1"/>
    <col min="13" max="13" width="17.1796875" style="15" customWidth="1"/>
    <col min="14" max="16384" width="10.81640625" style="15"/>
  </cols>
  <sheetData>
    <row r="1" spans="1:13" ht="34" customHeight="1">
      <c r="A1" s="513" t="s">
        <v>270</v>
      </c>
      <c r="B1" s="513"/>
      <c r="C1" s="513"/>
      <c r="D1" s="513"/>
      <c r="E1" s="513"/>
      <c r="F1" s="513"/>
      <c r="G1" s="513"/>
      <c r="H1" s="513"/>
      <c r="I1" s="1"/>
      <c r="J1" s="1"/>
      <c r="K1" s="1"/>
      <c r="L1" s="1"/>
      <c r="M1" s="1"/>
    </row>
    <row r="2" spans="1:13">
      <c r="A2" s="491" t="s">
        <v>189</v>
      </c>
      <c r="B2" s="491"/>
      <c r="C2" s="491"/>
      <c r="D2" s="491"/>
      <c r="E2" s="491"/>
      <c r="F2" s="491"/>
      <c r="G2" s="491"/>
      <c r="H2" s="491"/>
      <c r="I2" s="491"/>
      <c r="J2" s="491"/>
      <c r="K2" s="33"/>
      <c r="L2" s="33"/>
      <c r="M2" s="33"/>
    </row>
    <row r="3" spans="1:13" ht="9.75" customHeight="1"/>
    <row r="4" spans="1:13" ht="44.25" customHeight="1">
      <c r="A4" s="773" t="s">
        <v>272</v>
      </c>
      <c r="B4" s="773"/>
      <c r="C4" s="773"/>
      <c r="D4" s="773"/>
      <c r="E4" s="773"/>
      <c r="F4" s="773"/>
      <c r="G4" s="773"/>
      <c r="H4" s="773"/>
      <c r="I4" s="773"/>
      <c r="J4" s="773"/>
      <c r="K4" s="426"/>
      <c r="L4" s="426"/>
      <c r="M4" s="426"/>
    </row>
    <row r="5" spans="1:13" ht="10.5" customHeight="1"/>
    <row r="6" spans="1:13">
      <c r="A6" s="1" t="s">
        <v>267</v>
      </c>
    </row>
    <row r="7" spans="1:13" ht="10.5" customHeight="1">
      <c r="A7" s="1"/>
    </row>
    <row r="8" spans="1:13">
      <c r="A8" s="1" t="s">
        <v>118</v>
      </c>
    </row>
    <row r="9" spans="1:13">
      <c r="A9" s="1"/>
    </row>
    <row r="10" spans="1:13">
      <c r="A10" s="15" t="s">
        <v>273</v>
      </c>
    </row>
    <row r="11" spans="1:13" ht="11.25" customHeight="1">
      <c r="A11" s="1"/>
    </row>
    <row r="12" spans="1:13">
      <c r="A12" s="1" t="s">
        <v>274</v>
      </c>
    </row>
    <row r="13" spans="1:13" ht="9.75" customHeight="1">
      <c r="A13" s="1"/>
    </row>
    <row r="14" spans="1:13">
      <c r="A14" s="1" t="s">
        <v>271</v>
      </c>
    </row>
    <row r="15" spans="1:13">
      <c r="A15" s="1"/>
    </row>
    <row r="16" spans="1:13">
      <c r="A16" s="1"/>
    </row>
    <row r="17" spans="1:13">
      <c r="A17" s="757" t="s">
        <v>5</v>
      </c>
      <c r="B17" s="757"/>
      <c r="C17" s="757"/>
      <c r="D17" s="757"/>
      <c r="E17" s="757"/>
      <c r="F17" s="757"/>
      <c r="G17" s="757"/>
      <c r="H17" s="757"/>
      <c r="I17" s="757"/>
      <c r="J17" s="757"/>
      <c r="K17" s="425"/>
      <c r="L17" s="425"/>
      <c r="M17" s="425"/>
    </row>
    <row r="18" spans="1:13">
      <c r="A18" s="1"/>
    </row>
    <row r="19" spans="1:13" ht="69" customHeight="1">
      <c r="A19" s="756" t="s">
        <v>275</v>
      </c>
      <c r="B19" s="756"/>
      <c r="C19" s="756"/>
      <c r="D19" s="756"/>
      <c r="E19" s="756"/>
      <c r="F19" s="756"/>
      <c r="G19" s="756"/>
      <c r="H19" s="756"/>
      <c r="I19" s="756"/>
      <c r="J19" s="756"/>
      <c r="K19" s="400"/>
      <c r="L19" s="400"/>
      <c r="M19" s="400"/>
    </row>
    <row r="20" spans="1:13">
      <c r="A20" s="1"/>
      <c r="B20" s="1" t="s">
        <v>6</v>
      </c>
    </row>
    <row r="21" spans="1:13" ht="12.75" customHeight="1">
      <c r="A21" s="1"/>
      <c r="B21" s="1"/>
    </row>
    <row r="22" spans="1:13" ht="31.5" customHeight="1">
      <c r="A22" s="1"/>
      <c r="B22" s="17" t="s">
        <v>119</v>
      </c>
      <c r="C22" s="782" t="s">
        <v>276</v>
      </c>
      <c r="D22" s="782"/>
      <c r="E22" s="782"/>
      <c r="F22" s="782"/>
      <c r="G22" s="782"/>
      <c r="H22" s="782"/>
      <c r="I22" s="782"/>
      <c r="J22" s="782"/>
      <c r="K22" s="36"/>
      <c r="L22" s="36"/>
      <c r="M22" s="36"/>
    </row>
    <row r="23" spans="1:13" ht="33" customHeight="1">
      <c r="A23" s="1"/>
      <c r="B23" s="17" t="s">
        <v>120</v>
      </c>
      <c r="C23" s="782" t="s">
        <v>277</v>
      </c>
      <c r="D23" s="782"/>
      <c r="E23" s="782"/>
      <c r="F23" s="782"/>
      <c r="G23" s="782"/>
      <c r="H23" s="782"/>
      <c r="I23" s="782"/>
      <c r="J23" s="782"/>
      <c r="K23" s="36"/>
      <c r="L23" s="36"/>
      <c r="M23" s="36"/>
    </row>
    <row r="24" spans="1:13" ht="26.25" customHeight="1">
      <c r="A24" s="1"/>
      <c r="B24" s="17" t="s">
        <v>121</v>
      </c>
      <c r="C24" s="782" t="s">
        <v>278</v>
      </c>
      <c r="D24" s="782"/>
      <c r="E24" s="782"/>
      <c r="F24" s="782"/>
      <c r="G24" s="782"/>
      <c r="H24" s="782"/>
      <c r="I24" s="782"/>
      <c r="J24" s="782"/>
      <c r="K24" s="36"/>
      <c r="L24" s="36"/>
      <c r="M24" s="36"/>
    </row>
    <row r="25" spans="1:13" ht="12.75" customHeight="1">
      <c r="A25" s="1"/>
    </row>
    <row r="26" spans="1:13">
      <c r="A26" s="491" t="s">
        <v>154</v>
      </c>
      <c r="B26" s="491"/>
      <c r="C26" s="491"/>
      <c r="D26" s="491"/>
      <c r="E26" s="491"/>
      <c r="F26" s="491"/>
      <c r="G26" s="491"/>
      <c r="H26" s="491"/>
      <c r="I26" s="491"/>
      <c r="J26" s="491"/>
      <c r="K26" s="33"/>
      <c r="L26" s="33"/>
      <c r="M26" s="33"/>
    </row>
    <row r="27" spans="1:13">
      <c r="A27" s="1"/>
    </row>
    <row r="28" spans="1:13">
      <c r="A28" s="1"/>
      <c r="C28" s="35" t="s">
        <v>11</v>
      </c>
      <c r="D28" s="754" t="s">
        <v>279</v>
      </c>
      <c r="E28" s="754"/>
      <c r="F28" s="754"/>
      <c r="G28" s="754"/>
      <c r="H28" s="754"/>
    </row>
    <row r="29" spans="1:13">
      <c r="A29" s="1"/>
      <c r="C29" s="16">
        <v>1</v>
      </c>
      <c r="D29" s="763" t="s">
        <v>204</v>
      </c>
      <c r="E29" s="764"/>
      <c r="F29" s="764"/>
      <c r="G29" s="764"/>
      <c r="H29" s="765"/>
    </row>
    <row r="30" spans="1:13">
      <c r="C30" s="16">
        <v>2</v>
      </c>
      <c r="D30" s="763" t="s">
        <v>205</v>
      </c>
      <c r="E30" s="764"/>
      <c r="F30" s="764"/>
      <c r="G30" s="764"/>
      <c r="H30" s="765"/>
    </row>
    <row r="31" spans="1:13">
      <c r="C31" s="16">
        <v>3</v>
      </c>
      <c r="D31" s="763" t="s">
        <v>206</v>
      </c>
      <c r="E31" s="764"/>
      <c r="F31" s="764"/>
      <c r="G31" s="764"/>
      <c r="H31" s="765"/>
    </row>
    <row r="32" spans="1:13">
      <c r="C32" s="16">
        <v>4</v>
      </c>
      <c r="D32" s="763" t="s">
        <v>207</v>
      </c>
      <c r="E32" s="764"/>
      <c r="F32" s="764"/>
      <c r="G32" s="764"/>
      <c r="H32" s="765"/>
    </row>
    <row r="33" spans="1:13">
      <c r="C33" s="16">
        <v>5</v>
      </c>
      <c r="D33" s="763" t="s">
        <v>208</v>
      </c>
      <c r="E33" s="764"/>
      <c r="F33" s="764"/>
      <c r="G33" s="764"/>
      <c r="H33" s="765"/>
    </row>
    <row r="34" spans="1:13">
      <c r="C34" s="16">
        <v>6</v>
      </c>
      <c r="D34" s="763" t="s">
        <v>209</v>
      </c>
      <c r="E34" s="764"/>
      <c r="F34" s="764"/>
      <c r="G34" s="764"/>
      <c r="H34" s="765"/>
    </row>
    <row r="35" spans="1:13">
      <c r="C35" s="16">
        <v>7</v>
      </c>
      <c r="D35" s="763" t="s">
        <v>210</v>
      </c>
      <c r="E35" s="764"/>
      <c r="F35" s="764"/>
      <c r="G35" s="764"/>
      <c r="H35" s="765"/>
    </row>
    <row r="36" spans="1:13">
      <c r="C36" s="16">
        <v>8</v>
      </c>
      <c r="D36" s="763" t="s">
        <v>211</v>
      </c>
      <c r="E36" s="764"/>
      <c r="F36" s="764"/>
      <c r="G36" s="764"/>
      <c r="H36" s="765"/>
    </row>
    <row r="38" spans="1:13" ht="41.25" customHeight="1">
      <c r="B38" s="753" t="s">
        <v>280</v>
      </c>
      <c r="C38" s="753"/>
      <c r="D38" s="753"/>
      <c r="E38" s="753"/>
      <c r="F38" s="753"/>
      <c r="G38" s="753"/>
      <c r="H38" s="753"/>
      <c r="I38" s="753"/>
      <c r="J38" s="753"/>
      <c r="K38" s="34"/>
      <c r="L38" s="34"/>
      <c r="M38" s="34"/>
    </row>
    <row r="40" spans="1:13">
      <c r="A40" s="491" t="s">
        <v>281</v>
      </c>
      <c r="B40" s="491"/>
      <c r="C40" s="491"/>
      <c r="D40" s="491"/>
      <c r="E40" s="491"/>
      <c r="F40" s="491"/>
      <c r="G40" s="491"/>
      <c r="H40" s="491"/>
      <c r="I40" s="491"/>
      <c r="J40" s="491"/>
      <c r="K40" s="33"/>
      <c r="L40" s="33"/>
      <c r="M40" s="33"/>
    </row>
    <row r="42" spans="1:13">
      <c r="C42" s="35" t="s">
        <v>11</v>
      </c>
      <c r="D42" s="754" t="s">
        <v>155</v>
      </c>
      <c r="E42" s="754"/>
      <c r="F42" s="754"/>
      <c r="G42" s="754"/>
      <c r="H42" s="754"/>
    </row>
    <row r="43" spans="1:13">
      <c r="C43" s="16">
        <v>1</v>
      </c>
      <c r="D43" s="763" t="s">
        <v>282</v>
      </c>
      <c r="E43" s="764"/>
      <c r="F43" s="764"/>
      <c r="G43" s="764"/>
      <c r="H43" s="765"/>
    </row>
    <row r="44" spans="1:13">
      <c r="C44" s="16">
        <v>2</v>
      </c>
      <c r="D44" s="763" t="s">
        <v>212</v>
      </c>
      <c r="E44" s="764"/>
      <c r="F44" s="764"/>
      <c r="G44" s="764"/>
      <c r="H44" s="765"/>
    </row>
    <row r="45" spans="1:13">
      <c r="C45" s="16">
        <v>3</v>
      </c>
      <c r="D45" s="763" t="s">
        <v>213</v>
      </c>
      <c r="E45" s="764"/>
      <c r="F45" s="764"/>
      <c r="G45" s="764"/>
      <c r="H45" s="765"/>
    </row>
    <row r="46" spans="1:13">
      <c r="C46" s="16">
        <v>4</v>
      </c>
      <c r="D46" s="763" t="s">
        <v>214</v>
      </c>
      <c r="E46" s="764"/>
      <c r="F46" s="764"/>
      <c r="G46" s="764"/>
      <c r="H46" s="765"/>
    </row>
    <row r="47" spans="1:13">
      <c r="C47" s="16">
        <v>5</v>
      </c>
      <c r="D47" s="763" t="s">
        <v>283</v>
      </c>
      <c r="E47" s="764"/>
      <c r="F47" s="764"/>
      <c r="G47" s="764"/>
      <c r="H47" s="765"/>
    </row>
    <row r="50" spans="1:13" ht="35.25" customHeight="1">
      <c r="B50" s="766" t="s">
        <v>284</v>
      </c>
      <c r="C50" s="766"/>
      <c r="D50" s="766"/>
      <c r="E50" s="766"/>
      <c r="F50" s="766"/>
      <c r="G50" s="766"/>
      <c r="H50" s="766"/>
      <c r="I50" s="766"/>
    </row>
    <row r="52" spans="1:13">
      <c r="A52" s="491" t="s">
        <v>285</v>
      </c>
      <c r="B52" s="491"/>
      <c r="C52" s="491"/>
      <c r="D52" s="491"/>
      <c r="E52" s="491"/>
      <c r="F52" s="491"/>
      <c r="G52" s="491"/>
      <c r="H52" s="491"/>
      <c r="I52" s="491"/>
      <c r="J52" s="491"/>
      <c r="K52" s="33"/>
      <c r="L52" s="33"/>
      <c r="M52" s="33"/>
    </row>
    <row r="53" spans="1:13">
      <c r="J53" s="456"/>
      <c r="K53" s="456"/>
      <c r="L53" s="456"/>
      <c r="M53" s="456"/>
    </row>
    <row r="54" spans="1:13">
      <c r="C54" s="35" t="s">
        <v>11</v>
      </c>
      <c r="D54" s="754" t="s">
        <v>285</v>
      </c>
      <c r="E54" s="754"/>
      <c r="F54" s="754"/>
      <c r="G54" s="754"/>
      <c r="H54" s="754"/>
      <c r="J54" s="33"/>
      <c r="K54" s="491"/>
      <c r="L54" s="491"/>
      <c r="M54" s="491"/>
    </row>
    <row r="55" spans="1:13">
      <c r="C55" s="19" t="s">
        <v>124</v>
      </c>
      <c r="D55" s="774" t="s">
        <v>203</v>
      </c>
      <c r="E55" s="775"/>
      <c r="F55" s="775"/>
      <c r="G55" s="775"/>
      <c r="H55" s="776"/>
      <c r="J55" s="399"/>
      <c r="K55" s="783"/>
      <c r="L55" s="783"/>
      <c r="M55" s="783"/>
    </row>
    <row r="56" spans="1:13">
      <c r="C56" s="19" t="s">
        <v>125</v>
      </c>
      <c r="D56" s="774" t="s">
        <v>2481</v>
      </c>
      <c r="E56" s="775"/>
      <c r="F56" s="775"/>
      <c r="G56" s="775"/>
      <c r="H56" s="776"/>
      <c r="J56" s="399"/>
      <c r="K56" s="783"/>
      <c r="L56" s="783"/>
      <c r="M56" s="783"/>
    </row>
    <row r="57" spans="1:13" ht="29.5" customHeight="1">
      <c r="C57" s="19" t="s">
        <v>102</v>
      </c>
      <c r="D57" s="777" t="s">
        <v>286</v>
      </c>
      <c r="E57" s="778"/>
      <c r="F57" s="778"/>
      <c r="G57" s="778"/>
      <c r="H57" s="779"/>
      <c r="J57" s="399"/>
      <c r="K57" s="782"/>
      <c r="L57" s="782"/>
      <c r="M57" s="782"/>
    </row>
    <row r="58" spans="1:13" ht="33" customHeight="1">
      <c r="C58" s="20" t="s">
        <v>104</v>
      </c>
      <c r="D58" s="774" t="s">
        <v>2527</v>
      </c>
      <c r="E58" s="775"/>
      <c r="F58" s="775"/>
      <c r="G58" s="775"/>
      <c r="H58" s="776"/>
      <c r="J58" s="457"/>
      <c r="K58" s="783"/>
      <c r="L58" s="783"/>
      <c r="M58" s="783"/>
    </row>
    <row r="59" spans="1:13" ht="33" customHeight="1">
      <c r="C59" s="19" t="s">
        <v>106</v>
      </c>
      <c r="D59" s="774" t="s">
        <v>287</v>
      </c>
      <c r="E59" s="775"/>
      <c r="F59" s="775"/>
      <c r="G59" s="775"/>
      <c r="H59" s="776"/>
      <c r="J59" s="399"/>
      <c r="K59" s="783"/>
      <c r="L59" s="783"/>
      <c r="M59" s="783"/>
    </row>
    <row r="60" spans="1:13" ht="33" customHeight="1">
      <c r="C60" s="20" t="s">
        <v>108</v>
      </c>
      <c r="D60" s="777" t="s">
        <v>156</v>
      </c>
      <c r="E60" s="778"/>
      <c r="F60" s="778"/>
      <c r="G60" s="778"/>
      <c r="H60" s="779"/>
      <c r="J60" s="457"/>
      <c r="K60" s="782"/>
      <c r="L60" s="782"/>
      <c r="M60" s="782"/>
    </row>
    <row r="61" spans="1:13">
      <c r="C61" s="19" t="s">
        <v>2515</v>
      </c>
      <c r="D61" s="777" t="s">
        <v>156</v>
      </c>
      <c r="E61" s="778"/>
      <c r="F61" s="778"/>
      <c r="G61" s="778"/>
      <c r="H61" s="779"/>
      <c r="J61" s="399"/>
      <c r="K61" s="782"/>
      <c r="L61" s="782"/>
      <c r="M61" s="782"/>
    </row>
    <row r="62" spans="1:13">
      <c r="C62" s="19" t="s">
        <v>126</v>
      </c>
      <c r="D62" s="433" t="s">
        <v>288</v>
      </c>
      <c r="E62" s="434"/>
      <c r="F62" s="434"/>
      <c r="G62" s="434"/>
      <c r="H62" s="435"/>
      <c r="J62" s="399"/>
      <c r="K62" s="21"/>
      <c r="L62" s="21"/>
      <c r="M62" s="21"/>
    </row>
    <row r="63" spans="1:13">
      <c r="C63" s="19" t="s">
        <v>2517</v>
      </c>
      <c r="D63" s="433" t="s">
        <v>2516</v>
      </c>
      <c r="E63" s="434"/>
      <c r="F63" s="434"/>
      <c r="G63" s="434"/>
      <c r="H63" s="435"/>
      <c r="J63" s="399"/>
      <c r="K63" s="21"/>
      <c r="L63" s="21"/>
      <c r="M63" s="21"/>
    </row>
    <row r="64" spans="1:13">
      <c r="C64" s="19">
        <v>15</v>
      </c>
      <c r="D64" s="433" t="s">
        <v>2528</v>
      </c>
      <c r="E64" s="434"/>
      <c r="F64" s="434"/>
      <c r="G64" s="434"/>
      <c r="H64" s="435"/>
      <c r="J64" s="399"/>
      <c r="K64" s="21"/>
      <c r="L64" s="21"/>
      <c r="M64" s="21"/>
    </row>
    <row r="65" spans="1:13">
      <c r="C65" s="432"/>
      <c r="J65" s="432"/>
    </row>
    <row r="66" spans="1:13">
      <c r="C66" s="432"/>
      <c r="J66" s="432"/>
    </row>
    <row r="68" spans="1:13" ht="15" thickBot="1">
      <c r="C68" s="15" t="s">
        <v>289</v>
      </c>
    </row>
    <row r="69" spans="1:13" ht="15" thickBot="1">
      <c r="D69" s="780" t="s">
        <v>167</v>
      </c>
      <c r="E69" s="781"/>
      <c r="F69" s="1"/>
      <c r="G69" s="1"/>
      <c r="H69" s="1"/>
    </row>
    <row r="70" spans="1:13">
      <c r="D70" s="24" t="s">
        <v>12</v>
      </c>
      <c r="E70" s="25"/>
    </row>
    <row r="71" spans="1:13">
      <c r="D71" s="26" t="s">
        <v>290</v>
      </c>
      <c r="E71" s="27"/>
    </row>
    <row r="73" spans="1:13">
      <c r="A73" s="757" t="s">
        <v>13</v>
      </c>
      <c r="B73" s="757"/>
      <c r="C73" s="757"/>
      <c r="D73" s="757"/>
      <c r="E73" s="757"/>
      <c r="F73" s="757"/>
      <c r="G73" s="757"/>
      <c r="H73" s="757"/>
      <c r="I73" s="757"/>
      <c r="J73" s="757"/>
      <c r="K73" s="425"/>
      <c r="L73" s="425"/>
      <c r="M73" s="425"/>
    </row>
    <row r="75" spans="1:13" ht="35.25" customHeight="1">
      <c r="B75" s="766" t="s">
        <v>291</v>
      </c>
      <c r="C75" s="766"/>
      <c r="D75" s="766"/>
      <c r="E75" s="766"/>
      <c r="F75" s="766"/>
      <c r="G75" s="766"/>
      <c r="H75" s="766"/>
      <c r="I75" s="766"/>
    </row>
    <row r="77" spans="1:13" ht="32.25" customHeight="1">
      <c r="B77" s="766" t="s">
        <v>292</v>
      </c>
      <c r="C77" s="766"/>
      <c r="D77" s="766"/>
      <c r="E77" s="766"/>
      <c r="F77" s="766"/>
      <c r="G77" s="766"/>
      <c r="H77" s="766"/>
      <c r="I77" s="766"/>
    </row>
    <row r="79" spans="1:13">
      <c r="A79" s="491" t="s">
        <v>293</v>
      </c>
      <c r="B79" s="491"/>
      <c r="C79" s="491"/>
      <c r="D79" s="491"/>
      <c r="E79" s="491"/>
      <c r="F79" s="491"/>
      <c r="G79" s="491"/>
      <c r="H79" s="491"/>
      <c r="I79" s="491"/>
      <c r="J79" s="491"/>
      <c r="K79" s="33"/>
      <c r="L79" s="33"/>
      <c r="M79" s="33"/>
    </row>
    <row r="81" spans="2:9">
      <c r="C81" s="35" t="s">
        <v>11</v>
      </c>
      <c r="D81" s="754" t="s">
        <v>293</v>
      </c>
      <c r="E81" s="754"/>
      <c r="F81" s="754"/>
      <c r="G81" s="754"/>
      <c r="H81" s="754"/>
    </row>
    <row r="82" spans="2:9">
      <c r="C82" s="18" t="s">
        <v>127</v>
      </c>
      <c r="D82" s="763" t="s">
        <v>294</v>
      </c>
      <c r="E82" s="764"/>
      <c r="F82" s="764"/>
      <c r="G82" s="764"/>
      <c r="H82" s="765"/>
    </row>
    <row r="83" spans="2:9" ht="41.25" customHeight="1">
      <c r="C83" s="19" t="s">
        <v>61</v>
      </c>
      <c r="D83" s="767" t="s">
        <v>295</v>
      </c>
      <c r="E83" s="768"/>
      <c r="F83" s="768"/>
      <c r="G83" s="768"/>
      <c r="H83" s="769"/>
    </row>
    <row r="84" spans="2:9" ht="79.5" customHeight="1">
      <c r="C84" s="19" t="s">
        <v>63</v>
      </c>
      <c r="D84" s="767" t="s">
        <v>296</v>
      </c>
      <c r="E84" s="768"/>
      <c r="F84" s="768"/>
      <c r="G84" s="768"/>
      <c r="H84" s="769"/>
    </row>
    <row r="85" spans="2:9" ht="56.25" customHeight="1">
      <c r="C85" s="20" t="s">
        <v>67</v>
      </c>
      <c r="D85" s="767" t="s">
        <v>298</v>
      </c>
      <c r="E85" s="768"/>
      <c r="F85" s="768"/>
      <c r="G85" s="768"/>
      <c r="H85" s="769"/>
    </row>
    <row r="86" spans="2:9" ht="80.25" customHeight="1">
      <c r="C86" s="19" t="s">
        <v>69</v>
      </c>
      <c r="D86" s="767" t="s">
        <v>299</v>
      </c>
      <c r="E86" s="768"/>
      <c r="F86" s="768"/>
      <c r="G86" s="768"/>
      <c r="H86" s="769"/>
    </row>
    <row r="87" spans="2:9" ht="51.75" customHeight="1">
      <c r="C87" s="342" t="s">
        <v>70</v>
      </c>
      <c r="D87" s="770" t="s">
        <v>300</v>
      </c>
      <c r="E87" s="771"/>
      <c r="F87" s="771"/>
      <c r="G87" s="771"/>
      <c r="H87" s="772"/>
    </row>
    <row r="88" spans="2:9" ht="51.75" customHeight="1">
      <c r="C88" s="342" t="s">
        <v>72</v>
      </c>
      <c r="D88" s="767" t="s">
        <v>643</v>
      </c>
      <c r="E88" s="768"/>
      <c r="F88" s="768"/>
      <c r="G88" s="768"/>
      <c r="H88" s="769"/>
    </row>
    <row r="89" spans="2:9" ht="51.75" customHeight="1">
      <c r="C89" s="19" t="s">
        <v>640</v>
      </c>
      <c r="D89" s="767" t="s">
        <v>641</v>
      </c>
      <c r="E89" s="768"/>
      <c r="F89" s="768"/>
      <c r="G89" s="768"/>
      <c r="H89" s="769"/>
    </row>
    <row r="90" spans="2:9" ht="51.75" customHeight="1">
      <c r="C90" s="19" t="s">
        <v>71</v>
      </c>
      <c r="D90" s="767" t="s">
        <v>642</v>
      </c>
      <c r="E90" s="768"/>
      <c r="F90" s="768"/>
      <c r="G90" s="768"/>
      <c r="H90" s="769"/>
    </row>
    <row r="92" spans="2:9" ht="45.75" customHeight="1">
      <c r="B92" s="766" t="s">
        <v>301</v>
      </c>
      <c r="C92" s="766"/>
      <c r="D92" s="766"/>
      <c r="E92" s="766"/>
      <c r="F92" s="766"/>
      <c r="G92" s="766"/>
      <c r="H92" s="766"/>
      <c r="I92" s="766"/>
    </row>
    <row r="94" spans="2:9" s="14" customFormat="1" ht="55.5" customHeight="1">
      <c r="B94" s="773" t="s">
        <v>302</v>
      </c>
      <c r="C94" s="773"/>
      <c r="D94" s="773"/>
      <c r="E94" s="773"/>
      <c r="F94" s="773"/>
      <c r="G94" s="773"/>
      <c r="H94" s="773"/>
      <c r="I94" s="773"/>
    </row>
    <row r="97" spans="2:13" ht="33.75" customHeight="1">
      <c r="B97" s="766" t="s">
        <v>303</v>
      </c>
      <c r="C97" s="766"/>
      <c r="D97" s="766"/>
      <c r="E97" s="766"/>
      <c r="F97" s="766"/>
      <c r="G97" s="766"/>
      <c r="H97" s="766"/>
      <c r="I97" s="766"/>
    </row>
    <row r="99" spans="2:13">
      <c r="C99" s="33" t="s">
        <v>129</v>
      </c>
      <c r="D99" s="15" t="s">
        <v>199</v>
      </c>
    </row>
    <row r="100" spans="2:13">
      <c r="C100" s="33" t="s">
        <v>129</v>
      </c>
      <c r="D100" s="15" t="s">
        <v>200</v>
      </c>
    </row>
    <row r="101" spans="2:13">
      <c r="C101" s="33" t="s">
        <v>129</v>
      </c>
      <c r="D101" s="15" t="s">
        <v>201</v>
      </c>
    </row>
    <row r="102" spans="2:13">
      <c r="C102" s="33" t="s">
        <v>129</v>
      </c>
      <c r="D102" s="15" t="s">
        <v>202</v>
      </c>
    </row>
    <row r="105" spans="2:13" ht="33.75" customHeight="1">
      <c r="B105" s="766" t="s">
        <v>304</v>
      </c>
      <c r="C105" s="766"/>
      <c r="D105" s="766"/>
      <c r="E105" s="766"/>
      <c r="F105" s="766"/>
      <c r="G105" s="766"/>
      <c r="H105" s="766"/>
      <c r="I105" s="766"/>
    </row>
    <row r="107" spans="2:13">
      <c r="B107" s="491" t="s">
        <v>305</v>
      </c>
      <c r="C107" s="491"/>
      <c r="D107" s="491"/>
      <c r="E107" s="491"/>
      <c r="F107" s="491"/>
      <c r="G107" s="491"/>
      <c r="H107" s="491"/>
      <c r="I107" s="491"/>
      <c r="J107" s="1"/>
      <c r="K107" s="1"/>
      <c r="L107" s="1"/>
      <c r="M107" s="1"/>
    </row>
    <row r="109" spans="2:13">
      <c r="D109" s="35" t="s">
        <v>11</v>
      </c>
      <c r="E109" s="754" t="s">
        <v>306</v>
      </c>
      <c r="F109" s="754"/>
      <c r="G109" s="754"/>
      <c r="H109" s="754"/>
      <c r="I109" s="754"/>
    </row>
    <row r="110" spans="2:13">
      <c r="D110" s="18" t="s">
        <v>127</v>
      </c>
      <c r="E110" s="763" t="s">
        <v>294</v>
      </c>
      <c r="F110" s="764"/>
      <c r="G110" s="764"/>
      <c r="H110" s="764"/>
      <c r="I110" s="765"/>
    </row>
    <row r="111" spans="2:13" ht="45" customHeight="1">
      <c r="D111" s="19" t="s">
        <v>61</v>
      </c>
      <c r="E111" s="767" t="s">
        <v>295</v>
      </c>
      <c r="F111" s="768"/>
      <c r="G111" s="768"/>
      <c r="H111" s="768"/>
      <c r="I111" s="769"/>
    </row>
    <row r="112" spans="2:13" ht="74.25" customHeight="1">
      <c r="D112" s="19" t="s">
        <v>63</v>
      </c>
      <c r="E112" s="767" t="s">
        <v>296</v>
      </c>
      <c r="F112" s="768"/>
      <c r="G112" s="768"/>
      <c r="H112" s="768"/>
      <c r="I112" s="769"/>
    </row>
    <row r="113" spans="1:13" ht="55.5" customHeight="1">
      <c r="D113" s="20" t="s">
        <v>67</v>
      </c>
      <c r="E113" s="767" t="s">
        <v>298</v>
      </c>
      <c r="F113" s="768"/>
      <c r="G113" s="768"/>
      <c r="H113" s="768"/>
      <c r="I113" s="769"/>
    </row>
    <row r="114" spans="1:13" ht="77.25" customHeight="1">
      <c r="D114" s="19" t="s">
        <v>69</v>
      </c>
      <c r="E114" s="767" t="s">
        <v>299</v>
      </c>
      <c r="F114" s="768"/>
      <c r="G114" s="768"/>
      <c r="H114" s="768"/>
      <c r="I114" s="769"/>
    </row>
    <row r="115" spans="1:13" ht="52.5" customHeight="1">
      <c r="D115" s="19" t="s">
        <v>70</v>
      </c>
      <c r="E115" s="767" t="s">
        <v>300</v>
      </c>
      <c r="F115" s="768"/>
      <c r="G115" s="768"/>
      <c r="H115" s="768"/>
      <c r="I115" s="769"/>
    </row>
    <row r="116" spans="1:13" ht="52.5" customHeight="1">
      <c r="D116" s="342" t="s">
        <v>72</v>
      </c>
      <c r="E116" s="767" t="s">
        <v>643</v>
      </c>
      <c r="F116" s="768"/>
      <c r="G116" s="768"/>
      <c r="H116" s="768"/>
      <c r="I116" s="769"/>
    </row>
    <row r="117" spans="1:13" ht="52.5" customHeight="1">
      <c r="D117" s="19" t="s">
        <v>640</v>
      </c>
      <c r="E117" s="767" t="s">
        <v>641</v>
      </c>
      <c r="F117" s="768"/>
      <c r="G117" s="768"/>
      <c r="H117" s="768"/>
      <c r="I117" s="769"/>
    </row>
    <row r="118" spans="1:13" ht="52.5" customHeight="1">
      <c r="D118" s="19" t="s">
        <v>71</v>
      </c>
      <c r="E118" s="767" t="s">
        <v>642</v>
      </c>
      <c r="F118" s="768"/>
      <c r="G118" s="768"/>
      <c r="H118" s="768"/>
      <c r="I118" s="769"/>
    </row>
    <row r="121" spans="1:13" ht="33.75" customHeight="1">
      <c r="B121" s="766" t="s">
        <v>307</v>
      </c>
      <c r="C121" s="766"/>
      <c r="D121" s="766"/>
      <c r="E121" s="766"/>
      <c r="F121" s="766"/>
      <c r="G121" s="766"/>
      <c r="H121" s="766"/>
      <c r="I121" s="766"/>
    </row>
    <row r="123" spans="1:13" s="21" customFormat="1" ht="33.75" customHeight="1">
      <c r="B123" s="753" t="s">
        <v>308</v>
      </c>
      <c r="C123" s="753"/>
      <c r="D123" s="753"/>
      <c r="E123" s="753"/>
      <c r="F123" s="753"/>
      <c r="G123" s="753"/>
      <c r="H123" s="753"/>
      <c r="I123" s="753"/>
    </row>
    <row r="126" spans="1:13">
      <c r="A126" s="757" t="s">
        <v>19</v>
      </c>
      <c r="B126" s="757"/>
      <c r="C126" s="757"/>
      <c r="D126" s="757"/>
      <c r="E126" s="757"/>
      <c r="F126" s="757"/>
      <c r="G126" s="757"/>
      <c r="H126" s="757"/>
      <c r="I126" s="757"/>
      <c r="J126" s="757"/>
      <c r="K126" s="425"/>
      <c r="L126" s="425"/>
      <c r="M126" s="425"/>
    </row>
    <row r="129" spans="2:9" ht="33.75" customHeight="1">
      <c r="B129" s="753" t="s">
        <v>309</v>
      </c>
      <c r="C129" s="753"/>
      <c r="D129" s="753"/>
      <c r="E129" s="753"/>
      <c r="F129" s="753"/>
      <c r="G129" s="753"/>
      <c r="H129" s="753"/>
      <c r="I129" s="753"/>
    </row>
    <row r="130" spans="2:9">
      <c r="C130" s="33" t="s">
        <v>128</v>
      </c>
      <c r="D130" s="15" t="s">
        <v>190</v>
      </c>
    </row>
    <row r="131" spans="2:9">
      <c r="C131" s="33" t="s">
        <v>128</v>
      </c>
      <c r="D131" s="15" t="s">
        <v>191</v>
      </c>
    </row>
    <row r="132" spans="2:9">
      <c r="C132" s="33" t="s">
        <v>128</v>
      </c>
      <c r="D132" s="15" t="s">
        <v>192</v>
      </c>
    </row>
    <row r="133" spans="2:9">
      <c r="C133" s="33" t="s">
        <v>128</v>
      </c>
      <c r="D133" s="15" t="s">
        <v>193</v>
      </c>
    </row>
    <row r="134" spans="2:9">
      <c r="C134" s="33" t="s">
        <v>128</v>
      </c>
      <c r="D134" s="15" t="s">
        <v>194</v>
      </c>
    </row>
    <row r="135" spans="2:9">
      <c r="C135" s="33" t="s">
        <v>128</v>
      </c>
      <c r="D135" s="15" t="s">
        <v>195</v>
      </c>
    </row>
    <row r="136" spans="2:9">
      <c r="C136" s="33" t="s">
        <v>128</v>
      </c>
      <c r="D136" s="15" t="s">
        <v>196</v>
      </c>
    </row>
    <row r="137" spans="2:9">
      <c r="C137" s="33" t="s">
        <v>128</v>
      </c>
      <c r="D137" s="15" t="s">
        <v>197</v>
      </c>
    </row>
    <row r="138" spans="2:9">
      <c r="C138" s="33" t="s">
        <v>128</v>
      </c>
      <c r="D138" s="15" t="s">
        <v>198</v>
      </c>
    </row>
    <row r="140" spans="2:9">
      <c r="B140" s="15" t="s">
        <v>310</v>
      </c>
    </row>
    <row r="142" spans="2:9" ht="33.75" customHeight="1">
      <c r="B142" s="766" t="s">
        <v>157</v>
      </c>
      <c r="C142" s="766"/>
      <c r="D142" s="766"/>
      <c r="E142" s="766"/>
      <c r="F142" s="766"/>
      <c r="G142" s="766"/>
      <c r="H142" s="766"/>
      <c r="I142" s="766"/>
    </row>
    <row r="144" spans="2:9">
      <c r="C144" s="33" t="s">
        <v>129</v>
      </c>
      <c r="D144" s="15" t="s">
        <v>199</v>
      </c>
    </row>
    <row r="145" spans="2:13">
      <c r="C145" s="33" t="s">
        <v>129</v>
      </c>
      <c r="D145" s="15" t="s">
        <v>200</v>
      </c>
    </row>
    <row r="146" spans="2:13">
      <c r="C146" s="33" t="s">
        <v>129</v>
      </c>
      <c r="D146" s="15" t="s">
        <v>201</v>
      </c>
    </row>
    <row r="147" spans="2:13">
      <c r="C147" s="33" t="s">
        <v>129</v>
      </c>
      <c r="D147" s="15" t="s">
        <v>202</v>
      </c>
    </row>
    <row r="150" spans="2:13" ht="33.75" customHeight="1">
      <c r="B150" s="766" t="s">
        <v>311</v>
      </c>
      <c r="C150" s="766"/>
      <c r="D150" s="766"/>
      <c r="E150" s="766"/>
      <c r="F150" s="766"/>
      <c r="G150" s="766"/>
      <c r="H150" s="766"/>
      <c r="I150" s="766"/>
    </row>
    <row r="152" spans="2:13">
      <c r="B152" s="491" t="s">
        <v>158</v>
      </c>
      <c r="C152" s="491"/>
      <c r="D152" s="491"/>
      <c r="E152" s="491"/>
      <c r="F152" s="491"/>
      <c r="G152" s="491"/>
      <c r="H152" s="491"/>
      <c r="I152" s="491"/>
      <c r="J152" s="491"/>
      <c r="K152" s="491"/>
      <c r="L152" s="491"/>
      <c r="M152" s="491"/>
    </row>
    <row r="154" spans="2:13">
      <c r="D154" s="35" t="s">
        <v>11</v>
      </c>
      <c r="E154" s="754" t="s">
        <v>158</v>
      </c>
      <c r="F154" s="754"/>
      <c r="G154" s="754"/>
      <c r="H154" s="754"/>
      <c r="I154" s="754"/>
    </row>
    <row r="155" spans="2:13" ht="45" customHeight="1">
      <c r="D155" s="19" t="s">
        <v>61</v>
      </c>
      <c r="E155" s="767" t="s">
        <v>295</v>
      </c>
      <c r="F155" s="768"/>
      <c r="G155" s="768"/>
      <c r="H155" s="768"/>
      <c r="I155" s="769"/>
    </row>
    <row r="156" spans="2:13" ht="74.25" customHeight="1">
      <c r="D156" s="19" t="s">
        <v>63</v>
      </c>
      <c r="E156" s="767" t="s">
        <v>296</v>
      </c>
      <c r="F156" s="768"/>
      <c r="G156" s="768"/>
      <c r="H156" s="768"/>
      <c r="I156" s="769"/>
    </row>
    <row r="157" spans="2:13" ht="55.5" customHeight="1">
      <c r="D157" s="20" t="s">
        <v>67</v>
      </c>
      <c r="E157" s="767" t="s">
        <v>298</v>
      </c>
      <c r="F157" s="768"/>
      <c r="G157" s="768"/>
      <c r="H157" s="768"/>
      <c r="I157" s="769"/>
    </row>
    <row r="158" spans="2:13" ht="77.25" customHeight="1">
      <c r="D158" s="19" t="s">
        <v>69</v>
      </c>
      <c r="E158" s="767" t="s">
        <v>299</v>
      </c>
      <c r="F158" s="768"/>
      <c r="G158" s="768"/>
      <c r="H158" s="768"/>
      <c r="I158" s="769"/>
    </row>
    <row r="159" spans="2:13" ht="52.5" customHeight="1">
      <c r="D159" s="19" t="s">
        <v>70</v>
      </c>
      <c r="E159" s="767" t="s">
        <v>300</v>
      </c>
      <c r="F159" s="768"/>
      <c r="G159" s="768"/>
      <c r="H159" s="768"/>
      <c r="I159" s="769"/>
    </row>
    <row r="160" spans="2:13" ht="52.5" customHeight="1">
      <c r="D160" s="342" t="s">
        <v>72</v>
      </c>
      <c r="E160" s="767" t="s">
        <v>643</v>
      </c>
      <c r="F160" s="768"/>
      <c r="G160" s="768"/>
      <c r="H160" s="768"/>
      <c r="I160" s="769"/>
    </row>
    <row r="161" spans="1:13" ht="52.5" customHeight="1">
      <c r="D161" s="19" t="s">
        <v>640</v>
      </c>
      <c r="E161" s="767" t="s">
        <v>641</v>
      </c>
      <c r="F161" s="768"/>
      <c r="G161" s="768"/>
      <c r="H161" s="768"/>
      <c r="I161" s="769"/>
    </row>
    <row r="162" spans="1:13" ht="52.5" customHeight="1">
      <c r="D162" s="19" t="s">
        <v>71</v>
      </c>
      <c r="E162" s="767" t="s">
        <v>642</v>
      </c>
      <c r="F162" s="768"/>
      <c r="G162" s="768"/>
      <c r="H162" s="768"/>
      <c r="I162" s="769"/>
    </row>
    <row r="165" spans="1:13" ht="33.75" customHeight="1">
      <c r="B165" s="766" t="s">
        <v>312</v>
      </c>
      <c r="C165" s="766"/>
      <c r="D165" s="766"/>
      <c r="E165" s="766"/>
      <c r="F165" s="766"/>
      <c r="G165" s="766"/>
      <c r="H165" s="766"/>
      <c r="I165" s="766"/>
    </row>
    <row r="167" spans="1:13" s="21" customFormat="1" ht="33.75" customHeight="1">
      <c r="B167" s="753" t="s">
        <v>313</v>
      </c>
      <c r="C167" s="753"/>
      <c r="D167" s="753"/>
      <c r="E167" s="753"/>
      <c r="F167" s="753"/>
      <c r="G167" s="753"/>
      <c r="H167" s="753"/>
      <c r="I167" s="753"/>
    </row>
    <row r="170" spans="1:13">
      <c r="A170" s="757" t="s">
        <v>181</v>
      </c>
      <c r="B170" s="757"/>
      <c r="C170" s="757"/>
      <c r="D170" s="757"/>
      <c r="E170" s="757"/>
      <c r="F170" s="757"/>
      <c r="G170" s="757"/>
      <c r="H170" s="757"/>
      <c r="I170" s="757"/>
      <c r="J170" s="757"/>
      <c r="K170" s="425"/>
      <c r="L170" s="425"/>
      <c r="M170" s="425"/>
    </row>
    <row r="171" spans="1:13">
      <c r="A171" s="491" t="s">
        <v>314</v>
      </c>
      <c r="B171" s="491"/>
      <c r="C171" s="491"/>
      <c r="D171" s="491"/>
      <c r="E171" s="491"/>
      <c r="F171" s="491"/>
      <c r="G171" s="491"/>
      <c r="H171" s="491"/>
      <c r="I171" s="491"/>
      <c r="J171" s="491"/>
      <c r="K171" s="33"/>
      <c r="L171" s="33"/>
      <c r="M171" s="33"/>
    </row>
    <row r="173" spans="1:13" s="21" customFormat="1" ht="42" customHeight="1">
      <c r="B173" s="753" t="s">
        <v>315</v>
      </c>
      <c r="C173" s="753"/>
      <c r="D173" s="753"/>
      <c r="E173" s="753"/>
      <c r="F173" s="753"/>
      <c r="G173" s="753"/>
      <c r="H173" s="753"/>
      <c r="I173" s="753"/>
    </row>
    <row r="175" spans="1:13" s="21" customFormat="1" ht="42" customHeight="1">
      <c r="B175" s="753" t="s">
        <v>316</v>
      </c>
      <c r="C175" s="753"/>
      <c r="D175" s="753"/>
      <c r="E175" s="753"/>
      <c r="F175" s="753"/>
      <c r="G175" s="753"/>
      <c r="H175" s="753"/>
      <c r="I175" s="753"/>
    </row>
    <row r="177" spans="2:9">
      <c r="E177" s="1" t="s">
        <v>131</v>
      </c>
    </row>
    <row r="179" spans="2:9">
      <c r="D179" s="35" t="s">
        <v>159</v>
      </c>
      <c r="E179" s="754" t="s">
        <v>131</v>
      </c>
      <c r="F179" s="754"/>
    </row>
    <row r="180" spans="2:9">
      <c r="D180" s="16" t="s">
        <v>26</v>
      </c>
      <c r="E180" s="755" t="s">
        <v>132</v>
      </c>
      <c r="F180" s="755"/>
    </row>
    <row r="181" spans="2:9">
      <c r="D181" s="16" t="s">
        <v>27</v>
      </c>
      <c r="E181" s="755" t="s">
        <v>133</v>
      </c>
      <c r="F181" s="755"/>
    </row>
    <row r="182" spans="2:9">
      <c r="D182" s="16" t="s">
        <v>28</v>
      </c>
      <c r="E182" s="755" t="s">
        <v>134</v>
      </c>
      <c r="F182" s="755"/>
    </row>
    <row r="183" spans="2:9">
      <c r="D183" s="16" t="s">
        <v>29</v>
      </c>
      <c r="E183" s="755" t="s">
        <v>135</v>
      </c>
      <c r="F183" s="755"/>
    </row>
    <row r="184" spans="2:9">
      <c r="D184" s="16" t="s">
        <v>30</v>
      </c>
      <c r="E184" s="755" t="s">
        <v>136</v>
      </c>
      <c r="F184" s="755"/>
    </row>
    <row r="186" spans="2:9" s="21" customFormat="1" ht="42" customHeight="1">
      <c r="B186" s="753" t="s">
        <v>317</v>
      </c>
      <c r="C186" s="753"/>
      <c r="D186" s="753"/>
      <c r="E186" s="753"/>
      <c r="F186" s="753"/>
      <c r="G186" s="753"/>
      <c r="H186" s="753"/>
      <c r="I186" s="753"/>
    </row>
    <row r="188" spans="2:9" s="21" customFormat="1" ht="42" customHeight="1">
      <c r="B188" s="753" t="s">
        <v>318</v>
      </c>
      <c r="C188" s="753"/>
      <c r="D188" s="753"/>
      <c r="E188" s="753"/>
      <c r="F188" s="753"/>
      <c r="G188" s="753"/>
      <c r="H188" s="753"/>
      <c r="I188" s="753"/>
    </row>
    <row r="190" spans="2:9" s="21" customFormat="1" ht="42" customHeight="1">
      <c r="B190" s="753" t="s">
        <v>319</v>
      </c>
      <c r="C190" s="753"/>
      <c r="D190" s="753"/>
      <c r="E190" s="753"/>
      <c r="F190" s="753"/>
      <c r="G190" s="753"/>
      <c r="H190" s="753"/>
      <c r="I190" s="753"/>
    </row>
    <row r="192" spans="2:9" s="21" customFormat="1" ht="42" customHeight="1">
      <c r="B192" s="753" t="s">
        <v>320</v>
      </c>
      <c r="C192" s="753"/>
      <c r="D192" s="753"/>
      <c r="E192" s="753"/>
      <c r="F192" s="753"/>
      <c r="G192" s="753"/>
      <c r="H192" s="753"/>
      <c r="I192" s="753"/>
    </row>
    <row r="195" spans="2:13">
      <c r="B195" s="491" t="s">
        <v>137</v>
      </c>
      <c r="C195" s="491"/>
      <c r="D195" s="491"/>
      <c r="E195" s="491"/>
      <c r="F195" s="491"/>
      <c r="G195" s="491"/>
      <c r="H195" s="491"/>
      <c r="I195" s="491"/>
      <c r="J195" s="1"/>
      <c r="K195" s="1"/>
      <c r="L195" s="1"/>
      <c r="M195" s="1"/>
    </row>
    <row r="197" spans="2:13" s="21" customFormat="1" ht="42" customHeight="1">
      <c r="B197" s="753" t="s">
        <v>321</v>
      </c>
      <c r="C197" s="753"/>
      <c r="D197" s="753"/>
      <c r="E197" s="753"/>
      <c r="F197" s="753"/>
      <c r="G197" s="753"/>
      <c r="H197" s="753"/>
      <c r="I197" s="753"/>
    </row>
    <row r="198" spans="2:13">
      <c r="B198" s="491" t="s">
        <v>160</v>
      </c>
      <c r="C198" s="491"/>
      <c r="D198" s="491"/>
      <c r="E198" s="491"/>
      <c r="F198" s="491"/>
      <c r="G198" s="491"/>
      <c r="H198" s="491"/>
      <c r="I198" s="491"/>
      <c r="J198" s="491"/>
      <c r="K198" s="491"/>
      <c r="L198" s="491"/>
      <c r="M198" s="491"/>
    </row>
    <row r="201" spans="2:13">
      <c r="C201" s="35" t="s">
        <v>161</v>
      </c>
      <c r="D201" s="754" t="s">
        <v>322</v>
      </c>
      <c r="E201" s="754"/>
      <c r="F201" s="754"/>
      <c r="G201" s="754"/>
      <c r="H201" s="754"/>
      <c r="J201" s="489"/>
    </row>
    <row r="202" spans="2:13">
      <c r="C202" s="22" t="s">
        <v>138</v>
      </c>
      <c r="D202" s="763" t="s">
        <v>323</v>
      </c>
      <c r="E202" s="764"/>
      <c r="F202" s="764"/>
      <c r="G202" s="764"/>
      <c r="H202" s="765"/>
      <c r="J202" s="94" t="str">
        <f>+C202&amp;" "&amp;D202</f>
        <v>14-04 Seguros de Vida Colpatria S.A.</v>
      </c>
      <c r="K202" s="94"/>
      <c r="L202" s="94"/>
      <c r="M202" s="94"/>
    </row>
    <row r="203" spans="2:13">
      <c r="C203" s="22" t="s">
        <v>139</v>
      </c>
      <c r="D203" s="763" t="s">
        <v>324</v>
      </c>
      <c r="E203" s="764"/>
      <c r="F203" s="764"/>
      <c r="G203" s="764"/>
      <c r="H203" s="765"/>
      <c r="J203" s="94" t="str">
        <f t="shared" ref="J203:J212" si="0">+C203&amp;" "&amp;D203</f>
        <v>14-07 Cía. De Seguros Bolívar S.A.</v>
      </c>
      <c r="K203" s="94"/>
      <c r="L203" s="94"/>
      <c r="M203" s="94"/>
    </row>
    <row r="204" spans="2:13">
      <c r="C204" s="22" t="s">
        <v>140</v>
      </c>
      <c r="D204" s="763" t="s">
        <v>148</v>
      </c>
      <c r="E204" s="764"/>
      <c r="F204" s="764"/>
      <c r="G204" s="764"/>
      <c r="H204" s="765"/>
      <c r="J204" s="94" t="str">
        <f t="shared" si="0"/>
        <v>14-08 Compañía De Seguros De Vida Aurora</v>
      </c>
      <c r="K204" s="94"/>
      <c r="L204" s="94"/>
      <c r="M204" s="94"/>
    </row>
    <row r="205" spans="2:13">
      <c r="C205" s="22" t="s">
        <v>141</v>
      </c>
      <c r="D205" s="763" t="s">
        <v>325</v>
      </c>
      <c r="E205" s="764"/>
      <c r="F205" s="764"/>
      <c r="G205" s="764"/>
      <c r="H205" s="765"/>
      <c r="J205" s="94" t="str">
        <f t="shared" si="0"/>
        <v>14-17 Seguros De Vida Alfa S.A.</v>
      </c>
      <c r="K205" s="94"/>
      <c r="L205" s="94"/>
      <c r="M205" s="94"/>
    </row>
    <row r="206" spans="2:13">
      <c r="C206" s="22" t="s">
        <v>142</v>
      </c>
      <c r="D206" s="763" t="s">
        <v>149</v>
      </c>
      <c r="E206" s="764"/>
      <c r="F206" s="764"/>
      <c r="G206" s="764"/>
      <c r="H206" s="765"/>
      <c r="J206" s="94" t="str">
        <f t="shared" si="0"/>
        <v>14-18 Liberty Seguros De Vida</v>
      </c>
      <c r="K206" s="94"/>
      <c r="L206" s="94"/>
      <c r="M206" s="94"/>
    </row>
    <row r="207" spans="2:13">
      <c r="C207" s="22" t="s">
        <v>143</v>
      </c>
      <c r="D207" s="763" t="s">
        <v>150</v>
      </c>
      <c r="E207" s="764"/>
      <c r="F207" s="764"/>
      <c r="G207" s="764"/>
      <c r="H207" s="765"/>
      <c r="J207" s="94" t="str">
        <f t="shared" si="0"/>
        <v>14-23 Positiva Compañía De Seguros de Vida</v>
      </c>
      <c r="K207" s="94"/>
      <c r="L207" s="94"/>
      <c r="M207" s="94"/>
    </row>
    <row r="208" spans="2:13">
      <c r="C208" s="22" t="s">
        <v>144</v>
      </c>
      <c r="D208" s="763" t="s">
        <v>326</v>
      </c>
      <c r="E208" s="764"/>
      <c r="F208" s="764"/>
      <c r="G208" s="764"/>
      <c r="H208" s="765"/>
      <c r="J208" s="94" t="str">
        <f t="shared" si="0"/>
        <v>14-25 Riesgos Profesionales Colmena S.A. Compañía De Seguros De Vida</v>
      </c>
      <c r="K208" s="94"/>
      <c r="L208" s="94"/>
      <c r="M208" s="94"/>
    </row>
    <row r="209" spans="2:13">
      <c r="C209" s="22" t="s">
        <v>145</v>
      </c>
      <c r="D209" s="763" t="s">
        <v>151</v>
      </c>
      <c r="E209" s="764"/>
      <c r="F209" s="764"/>
      <c r="G209" s="764"/>
      <c r="H209" s="765"/>
      <c r="J209" s="94" t="str">
        <f t="shared" si="0"/>
        <v>14-11 Compañía Suramericana Administradora De Riesgos Profesionales y Seguros Vida</v>
      </c>
      <c r="K209" s="94"/>
      <c r="L209" s="94"/>
      <c r="M209" s="94"/>
    </row>
    <row r="210" spans="2:13">
      <c r="C210" s="22" t="s">
        <v>146</v>
      </c>
      <c r="D210" s="763" t="s">
        <v>152</v>
      </c>
      <c r="E210" s="764"/>
      <c r="F210" s="764"/>
      <c r="G210" s="764"/>
      <c r="H210" s="765"/>
      <c r="J210" s="94" t="str">
        <f t="shared" si="0"/>
        <v>14-29 La Equidad Seguros De Vida Organismo Cooperativo - La Equidad Vida</v>
      </c>
      <c r="K210" s="94"/>
      <c r="L210" s="94"/>
      <c r="M210" s="94"/>
    </row>
    <row r="211" spans="2:13">
      <c r="C211" s="22" t="s">
        <v>147</v>
      </c>
      <c r="D211" s="763" t="s">
        <v>327</v>
      </c>
      <c r="E211" s="764"/>
      <c r="F211" s="764"/>
      <c r="G211" s="764"/>
      <c r="H211" s="765"/>
      <c r="J211" s="94" t="str">
        <f t="shared" si="0"/>
        <v>14-30 Mapfre Colombia Vida Seguros  S.A.</v>
      </c>
      <c r="K211" s="94"/>
      <c r="L211" s="94"/>
      <c r="M211" s="94"/>
    </row>
    <row r="212" spans="2:13">
      <c r="C212" s="22" t="s">
        <v>2602</v>
      </c>
      <c r="D212" s="763" t="s">
        <v>2603</v>
      </c>
      <c r="E212" s="764"/>
      <c r="F212" s="764"/>
      <c r="G212" s="764"/>
      <c r="H212" s="765"/>
      <c r="J212" s="94" t="str">
        <f t="shared" si="0"/>
        <v>14-33 Colsanitas Seguros</v>
      </c>
      <c r="K212" s="94"/>
      <c r="L212" s="94"/>
      <c r="M212" s="94"/>
    </row>
    <row r="213" spans="2:13">
      <c r="J213" s="94"/>
      <c r="K213" s="94"/>
      <c r="L213" s="94"/>
      <c r="M213" s="94"/>
    </row>
    <row r="214" spans="2:13" s="21" customFormat="1" ht="42" customHeight="1">
      <c r="B214" s="753" t="s">
        <v>328</v>
      </c>
      <c r="C214" s="753"/>
      <c r="D214" s="753"/>
      <c r="E214" s="753"/>
      <c r="F214" s="753"/>
      <c r="G214" s="753"/>
      <c r="H214" s="753"/>
      <c r="I214" s="753"/>
      <c r="J214" s="95"/>
      <c r="K214" s="95"/>
      <c r="L214" s="95"/>
      <c r="M214" s="95"/>
    </row>
    <row r="216" spans="2:13">
      <c r="E216" s="1" t="s">
        <v>131</v>
      </c>
    </row>
    <row r="218" spans="2:13">
      <c r="D218" s="35" t="s">
        <v>159</v>
      </c>
      <c r="E218" s="754" t="s">
        <v>131</v>
      </c>
      <c r="F218" s="754"/>
    </row>
    <row r="219" spans="2:13">
      <c r="D219" s="16" t="s">
        <v>26</v>
      </c>
      <c r="E219" s="755" t="s">
        <v>132</v>
      </c>
      <c r="F219" s="755"/>
    </row>
    <row r="220" spans="2:13">
      <c r="D220" s="16" t="s">
        <v>27</v>
      </c>
      <c r="E220" s="755" t="s">
        <v>133</v>
      </c>
      <c r="F220" s="755"/>
    </row>
    <row r="221" spans="2:13">
      <c r="D221" s="16" t="s">
        <v>28</v>
      </c>
      <c r="E221" s="755" t="s">
        <v>134</v>
      </c>
      <c r="F221" s="755"/>
    </row>
    <row r="222" spans="2:13">
      <c r="D222" s="16" t="s">
        <v>29</v>
      </c>
      <c r="E222" s="755" t="s">
        <v>135</v>
      </c>
      <c r="F222" s="755"/>
    </row>
    <row r="223" spans="2:13">
      <c r="D223" s="16" t="s">
        <v>30</v>
      </c>
      <c r="E223" s="755" t="s">
        <v>136</v>
      </c>
      <c r="F223" s="755"/>
    </row>
    <row r="225" spans="2:13" s="21" customFormat="1" ht="42" customHeight="1">
      <c r="B225" s="753" t="s">
        <v>329</v>
      </c>
      <c r="C225" s="753"/>
      <c r="D225" s="753"/>
      <c r="E225" s="753"/>
      <c r="F225" s="753"/>
      <c r="G225" s="753"/>
      <c r="H225" s="753"/>
      <c r="I225" s="753"/>
    </row>
    <row r="226" spans="2:13" s="21" customFormat="1" ht="18.75" customHeight="1">
      <c r="B226" s="34"/>
      <c r="C226" s="34"/>
      <c r="D226" s="34"/>
      <c r="E226" s="34"/>
      <c r="F226" s="34"/>
      <c r="G226" s="34"/>
      <c r="H226" s="34"/>
      <c r="I226" s="34"/>
    </row>
    <row r="227" spans="2:13" s="21" customFormat="1" ht="42" customHeight="1">
      <c r="B227" s="753" t="s">
        <v>330</v>
      </c>
      <c r="C227" s="753"/>
      <c r="D227" s="753"/>
      <c r="E227" s="753"/>
      <c r="F227" s="753"/>
      <c r="G227" s="753"/>
      <c r="H227" s="753"/>
      <c r="I227" s="753"/>
    </row>
    <row r="228" spans="2:13" s="21" customFormat="1" ht="42" customHeight="1">
      <c r="B228" s="753" t="s">
        <v>331</v>
      </c>
      <c r="C228" s="753"/>
      <c r="D228" s="753"/>
      <c r="E228" s="753"/>
      <c r="F228" s="753"/>
      <c r="G228" s="753"/>
      <c r="H228" s="753"/>
      <c r="I228" s="753"/>
    </row>
    <row r="229" spans="2:13" s="21" customFormat="1" ht="42" customHeight="1">
      <c r="B229" s="753" t="s">
        <v>332</v>
      </c>
      <c r="C229" s="753"/>
      <c r="D229" s="753"/>
      <c r="E229" s="753"/>
      <c r="F229" s="753"/>
      <c r="G229" s="753"/>
      <c r="H229" s="753"/>
      <c r="I229" s="753"/>
    </row>
    <row r="230" spans="2:13" s="21" customFormat="1" ht="42" customHeight="1">
      <c r="B230" s="753" t="s">
        <v>333</v>
      </c>
      <c r="C230" s="753"/>
      <c r="D230" s="753"/>
      <c r="E230" s="753"/>
      <c r="F230" s="753"/>
      <c r="G230" s="753"/>
      <c r="H230" s="753"/>
      <c r="I230" s="753"/>
    </row>
    <row r="231" spans="2:13" s="21" customFormat="1" ht="18.75" customHeight="1">
      <c r="B231" s="34"/>
      <c r="C231" s="34"/>
      <c r="D231" s="34"/>
      <c r="E231" s="34"/>
      <c r="F231" s="34"/>
      <c r="G231" s="34"/>
      <c r="H231" s="34"/>
      <c r="I231" s="34"/>
    </row>
    <row r="232" spans="2:13" s="21" customFormat="1" ht="42" customHeight="1">
      <c r="B232" s="753" t="s">
        <v>334</v>
      </c>
      <c r="C232" s="753"/>
      <c r="D232" s="753"/>
      <c r="E232" s="753"/>
      <c r="F232" s="753"/>
      <c r="G232" s="753"/>
      <c r="H232" s="753"/>
      <c r="I232" s="753"/>
    </row>
    <row r="234" spans="2:13">
      <c r="B234" s="491" t="s">
        <v>335</v>
      </c>
      <c r="C234" s="491"/>
      <c r="D234" s="491"/>
      <c r="E234" s="491"/>
      <c r="F234" s="491"/>
      <c r="G234" s="491"/>
      <c r="H234" s="491"/>
      <c r="I234" s="491"/>
      <c r="J234" s="491"/>
      <c r="K234" s="491"/>
      <c r="L234" s="491"/>
      <c r="M234" s="491"/>
    </row>
    <row r="235" spans="2:13" ht="15" thickBot="1"/>
    <row r="236" spans="2:13" ht="15" thickBot="1">
      <c r="C236" s="760" t="s">
        <v>335</v>
      </c>
      <c r="D236" s="761"/>
      <c r="E236" s="761"/>
      <c r="F236" s="761"/>
      <c r="G236" s="761"/>
      <c r="H236" s="762"/>
      <c r="I236" s="1"/>
      <c r="J236" s="1"/>
      <c r="K236" s="1"/>
      <c r="L236" s="1"/>
      <c r="M236" s="1"/>
    </row>
    <row r="237" spans="2:13">
      <c r="C237" s="758" t="s">
        <v>31</v>
      </c>
      <c r="D237" s="758"/>
      <c r="E237" s="758"/>
      <c r="F237" s="758"/>
      <c r="G237" s="758"/>
      <c r="H237" s="758"/>
    </row>
    <row r="238" spans="2:13">
      <c r="C238" s="755" t="s">
        <v>32</v>
      </c>
      <c r="D238" s="755"/>
      <c r="E238" s="755"/>
      <c r="F238" s="755"/>
      <c r="G238" s="755"/>
      <c r="H238" s="755"/>
    </row>
    <row r="239" spans="2:13">
      <c r="C239" s="755" t="s">
        <v>153</v>
      </c>
      <c r="D239" s="755"/>
      <c r="E239" s="755"/>
      <c r="F239" s="755"/>
      <c r="G239" s="755"/>
      <c r="H239" s="755"/>
    </row>
    <row r="240" spans="2:13">
      <c r="C240" s="755" t="s">
        <v>336</v>
      </c>
      <c r="D240" s="755"/>
      <c r="E240" s="755"/>
      <c r="F240" s="755"/>
      <c r="G240" s="755"/>
      <c r="H240" s="755"/>
    </row>
    <row r="241" spans="1:13">
      <c r="C241" s="759"/>
      <c r="D241" s="759"/>
      <c r="E241" s="759"/>
      <c r="F241" s="759"/>
      <c r="G241" s="759"/>
      <c r="H241" s="759"/>
    </row>
    <row r="243" spans="1:13">
      <c r="A243" s="757" t="s">
        <v>337</v>
      </c>
      <c r="B243" s="757"/>
      <c r="C243" s="757"/>
      <c r="D243" s="757"/>
      <c r="E243" s="757"/>
      <c r="F243" s="757"/>
      <c r="G243" s="757"/>
      <c r="H243" s="757"/>
      <c r="I243" s="757"/>
      <c r="J243" s="757"/>
      <c r="K243" s="425"/>
      <c r="L243" s="425"/>
      <c r="M243" s="425"/>
    </row>
    <row r="245" spans="1:13">
      <c r="B245" s="15" t="s">
        <v>338</v>
      </c>
    </row>
    <row r="247" spans="1:13" s="21" customFormat="1" ht="42" customHeight="1">
      <c r="B247" s="753" t="s">
        <v>339</v>
      </c>
      <c r="C247" s="753"/>
      <c r="D247" s="753"/>
      <c r="E247" s="753"/>
      <c r="F247" s="753"/>
      <c r="G247" s="753"/>
      <c r="H247" s="753"/>
      <c r="I247" s="753"/>
    </row>
    <row r="249" spans="1:13" s="21" customFormat="1" ht="42" customHeight="1">
      <c r="B249" s="753" t="s">
        <v>340</v>
      </c>
      <c r="C249" s="753"/>
      <c r="D249" s="753"/>
      <c r="E249" s="753"/>
      <c r="F249" s="753"/>
      <c r="G249" s="753"/>
      <c r="H249" s="753"/>
      <c r="I249" s="753"/>
    </row>
    <row r="251" spans="1:13" s="21" customFormat="1" ht="42" customHeight="1">
      <c r="B251" s="753" t="s">
        <v>341</v>
      </c>
      <c r="C251" s="753"/>
      <c r="D251" s="753"/>
      <c r="E251" s="753"/>
      <c r="F251" s="753"/>
      <c r="G251" s="753"/>
      <c r="H251" s="753"/>
      <c r="I251" s="753"/>
    </row>
    <row r="253" spans="1:13">
      <c r="A253" s="757" t="s">
        <v>35</v>
      </c>
      <c r="B253" s="757"/>
      <c r="C253" s="757"/>
      <c r="D253" s="757"/>
      <c r="E253" s="757"/>
      <c r="F253" s="757"/>
      <c r="G253" s="757"/>
      <c r="H253" s="757"/>
      <c r="I253" s="757"/>
      <c r="J253" s="757"/>
      <c r="K253" s="425"/>
      <c r="L253" s="425"/>
      <c r="M253" s="425"/>
    </row>
    <row r="255" spans="1:13" s="21" customFormat="1" ht="42" customHeight="1">
      <c r="B255" s="756" t="s">
        <v>342</v>
      </c>
      <c r="C255" s="756"/>
      <c r="D255" s="756"/>
      <c r="E255" s="756"/>
      <c r="F255" s="756"/>
      <c r="G255" s="756"/>
      <c r="H255" s="756"/>
      <c r="I255" s="756"/>
    </row>
    <row r="257" spans="2:9">
      <c r="B257" s="15" t="s">
        <v>343</v>
      </c>
    </row>
    <row r="259" spans="2:9" s="21" customFormat="1" ht="42" customHeight="1">
      <c r="B259" s="756" t="s">
        <v>344</v>
      </c>
      <c r="C259" s="756"/>
      <c r="D259" s="756"/>
      <c r="E259" s="756"/>
      <c r="F259" s="756"/>
      <c r="G259" s="756"/>
      <c r="H259" s="756"/>
      <c r="I259" s="756"/>
    </row>
    <row r="261" spans="2:9" s="21" customFormat="1" ht="42" customHeight="1">
      <c r="B261" s="756" t="s">
        <v>345</v>
      </c>
      <c r="C261" s="756"/>
      <c r="D261" s="756"/>
      <c r="E261" s="756"/>
      <c r="F261" s="756"/>
      <c r="G261" s="756"/>
      <c r="H261" s="756"/>
      <c r="I261" s="756"/>
    </row>
  </sheetData>
  <sheetProtection selectLockedCells="1" selectUnlockedCells="1"/>
  <mergeCells count="149">
    <mergeCell ref="K61:M61"/>
    <mergeCell ref="K59:M59"/>
    <mergeCell ref="K60:M60"/>
    <mergeCell ref="K58:M58"/>
    <mergeCell ref="D34:H34"/>
    <mergeCell ref="D28:H28"/>
    <mergeCell ref="B50:I50"/>
    <mergeCell ref="A52:J52"/>
    <mergeCell ref="D54:H54"/>
    <mergeCell ref="D55:H55"/>
    <mergeCell ref="D59:H59"/>
    <mergeCell ref="D60:H60"/>
    <mergeCell ref="K54:M54"/>
    <mergeCell ref="K55:M55"/>
    <mergeCell ref="K56:M56"/>
    <mergeCell ref="K57:M57"/>
    <mergeCell ref="C22:J22"/>
    <mergeCell ref="C23:J23"/>
    <mergeCell ref="C24:J24"/>
    <mergeCell ref="A1:H1"/>
    <mergeCell ref="D46:H46"/>
    <mergeCell ref="D47:H47"/>
    <mergeCell ref="D35:H35"/>
    <mergeCell ref="D36:H36"/>
    <mergeCell ref="A2:J2"/>
    <mergeCell ref="A4:J4"/>
    <mergeCell ref="A17:J17"/>
    <mergeCell ref="A19:J19"/>
    <mergeCell ref="A26:J26"/>
    <mergeCell ref="D29:H29"/>
    <mergeCell ref="D30:H30"/>
    <mergeCell ref="D31:H31"/>
    <mergeCell ref="D32:H32"/>
    <mergeCell ref="B38:J38"/>
    <mergeCell ref="A40:J40"/>
    <mergeCell ref="D42:H42"/>
    <mergeCell ref="D43:H43"/>
    <mergeCell ref="D44:H44"/>
    <mergeCell ref="D45:H45"/>
    <mergeCell ref="D33:H33"/>
    <mergeCell ref="B77:I77"/>
    <mergeCell ref="A79:J79"/>
    <mergeCell ref="D81:H81"/>
    <mergeCell ref="D82:H82"/>
    <mergeCell ref="D83:H83"/>
    <mergeCell ref="D84:H84"/>
    <mergeCell ref="D56:H56"/>
    <mergeCell ref="D57:H57"/>
    <mergeCell ref="D58:H58"/>
    <mergeCell ref="D61:H61"/>
    <mergeCell ref="A73:J73"/>
    <mergeCell ref="B75:I75"/>
    <mergeCell ref="D69:E69"/>
    <mergeCell ref="B97:I97"/>
    <mergeCell ref="B105:I105"/>
    <mergeCell ref="E109:I109"/>
    <mergeCell ref="E110:I110"/>
    <mergeCell ref="E111:I111"/>
    <mergeCell ref="D85:H85"/>
    <mergeCell ref="D86:H86"/>
    <mergeCell ref="D87:H87"/>
    <mergeCell ref="B92:I92"/>
    <mergeCell ref="B94:I94"/>
    <mergeCell ref="D89:H89"/>
    <mergeCell ref="D90:H90"/>
    <mergeCell ref="D88:H88"/>
    <mergeCell ref="B107:I107"/>
    <mergeCell ref="B123:I123"/>
    <mergeCell ref="A126:J126"/>
    <mergeCell ref="B129:I129"/>
    <mergeCell ref="B142:I142"/>
    <mergeCell ref="B150:I150"/>
    <mergeCell ref="B152:M152"/>
    <mergeCell ref="E112:I112"/>
    <mergeCell ref="E113:I113"/>
    <mergeCell ref="E114:I114"/>
    <mergeCell ref="E115:I115"/>
    <mergeCell ref="B121:I121"/>
    <mergeCell ref="E116:I116"/>
    <mergeCell ref="E117:I117"/>
    <mergeCell ref="E118:I118"/>
    <mergeCell ref="B165:I165"/>
    <mergeCell ref="B167:I167"/>
    <mergeCell ref="A170:J170"/>
    <mergeCell ref="E154:I154"/>
    <mergeCell ref="E155:I155"/>
    <mergeCell ref="E156:I156"/>
    <mergeCell ref="E157:I157"/>
    <mergeCell ref="E158:I158"/>
    <mergeCell ref="E159:I159"/>
    <mergeCell ref="E160:I160"/>
    <mergeCell ref="E161:I161"/>
    <mergeCell ref="E162:I162"/>
    <mergeCell ref="B232:I232"/>
    <mergeCell ref="B234:M234"/>
    <mergeCell ref="C236:H236"/>
    <mergeCell ref="D208:H208"/>
    <mergeCell ref="E223:F223"/>
    <mergeCell ref="D202:H202"/>
    <mergeCell ref="D203:H203"/>
    <mergeCell ref="D204:H204"/>
    <mergeCell ref="D205:H205"/>
    <mergeCell ref="D206:H206"/>
    <mergeCell ref="D207:H207"/>
    <mergeCell ref="D209:H209"/>
    <mergeCell ref="D210:H210"/>
    <mergeCell ref="D211:H211"/>
    <mergeCell ref="B214:I214"/>
    <mergeCell ref="E218:F218"/>
    <mergeCell ref="E219:F219"/>
    <mergeCell ref="E220:F220"/>
    <mergeCell ref="E221:F221"/>
    <mergeCell ref="E222:F222"/>
    <mergeCell ref="D212:H212"/>
    <mergeCell ref="B261:I261"/>
    <mergeCell ref="B247:I247"/>
    <mergeCell ref="B249:I249"/>
    <mergeCell ref="B251:I251"/>
    <mergeCell ref="A253:J253"/>
    <mergeCell ref="B255:I255"/>
    <mergeCell ref="B259:I259"/>
    <mergeCell ref="C237:H237"/>
    <mergeCell ref="C238:H238"/>
    <mergeCell ref="C239:H239"/>
    <mergeCell ref="C240:H240"/>
    <mergeCell ref="C241:H241"/>
    <mergeCell ref="A243:J243"/>
    <mergeCell ref="A171:J171"/>
    <mergeCell ref="B195:I195"/>
    <mergeCell ref="B225:I225"/>
    <mergeCell ref="B227:I227"/>
    <mergeCell ref="B228:I228"/>
    <mergeCell ref="B229:I229"/>
    <mergeCell ref="B230:I230"/>
    <mergeCell ref="B192:I192"/>
    <mergeCell ref="B197:I197"/>
    <mergeCell ref="B198:M198"/>
    <mergeCell ref="D201:H201"/>
    <mergeCell ref="E183:F183"/>
    <mergeCell ref="E184:F184"/>
    <mergeCell ref="B186:I186"/>
    <mergeCell ref="B188:I188"/>
    <mergeCell ref="B190:I190"/>
    <mergeCell ref="B173:I173"/>
    <mergeCell ref="B175:I175"/>
    <mergeCell ref="E179:F179"/>
    <mergeCell ref="E180:F180"/>
    <mergeCell ref="E181:F181"/>
    <mergeCell ref="E182:F182"/>
  </mergeCells>
  <phoneticPr fontId="51" type="noConversion"/>
  <pageMargins left="0.7" right="0.7" top="0.75" bottom="0.75" header="0.3" footer="0.3"/>
  <pageSetup scale="40" orientation="portrait" r:id="rId1"/>
  <rowBreaks count="2" manualBreakCount="2">
    <brk id="72" max="16383" man="1"/>
    <brk id="125"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4"/>
  <dimension ref="B2:GM84"/>
  <sheetViews>
    <sheetView showGridLines="0" topLeftCell="BG43" zoomScaleNormal="100" zoomScaleSheetLayoutView="70" zoomScalePageLayoutView="183" workbookViewId="0">
      <selection activeCell="BW63" sqref="BW63"/>
    </sheetView>
  </sheetViews>
  <sheetFormatPr baseColWidth="10" defaultColWidth="10.81640625" defaultRowHeight="13"/>
  <cols>
    <col min="1" max="1" width="10.81640625" style="37"/>
    <col min="2" max="2" width="2.1796875" style="37" customWidth="1"/>
    <col min="3" max="3" width="3.7265625" style="37" customWidth="1"/>
    <col min="4" max="4" width="34.54296875" style="37" bestFit="1" customWidth="1"/>
    <col min="5" max="5" width="20.81640625" style="37" bestFit="1" customWidth="1"/>
    <col min="6" max="6" width="16.453125" style="37" bestFit="1" customWidth="1"/>
    <col min="7" max="7" width="21.1796875" style="37" bestFit="1" customWidth="1"/>
    <col min="8" max="8" width="13.1796875" style="37" bestFit="1" customWidth="1"/>
    <col min="9" max="9" width="13" style="37" bestFit="1" customWidth="1"/>
    <col min="10" max="10" width="11.453125" style="37" customWidth="1"/>
    <col min="11" max="11" width="13.1796875" style="37" bestFit="1" customWidth="1"/>
    <col min="12" max="12" width="17.453125" style="37" customWidth="1"/>
    <col min="13" max="13" width="14.7265625" style="98" bestFit="1" customWidth="1"/>
    <col min="14" max="16" width="10.453125" style="37" bestFit="1" customWidth="1"/>
    <col min="17" max="17" width="16.81640625" style="37" customWidth="1"/>
    <col min="18" max="18" width="16.453125" style="37" customWidth="1"/>
    <col min="19" max="19" width="40.453125" style="37" customWidth="1"/>
    <col min="20" max="20" width="19.81640625" style="37" customWidth="1"/>
    <col min="21" max="21" width="17.54296875" style="37" customWidth="1"/>
    <col min="22" max="22" width="11.453125" style="37" customWidth="1"/>
    <col min="23" max="23" width="25.453125" style="37" customWidth="1"/>
    <col min="24" max="24" width="16" style="37" customWidth="1"/>
    <col min="25" max="25" width="18" style="37" customWidth="1"/>
    <col min="26" max="26" width="28" style="37" customWidth="1"/>
    <col min="27" max="27" width="18.1796875" style="37" customWidth="1"/>
    <col min="28" max="28" width="14.7265625" style="37" bestFit="1" customWidth="1"/>
    <col min="29" max="29" width="16.453125" style="37" bestFit="1" customWidth="1"/>
    <col min="30" max="30" width="21.1796875" style="37" bestFit="1" customWidth="1"/>
    <col min="31" max="31" width="10.81640625" style="98" customWidth="1"/>
    <col min="32" max="32" width="10.453125" style="98" customWidth="1"/>
    <col min="33" max="33" width="21.81640625" style="37" customWidth="1"/>
    <col min="34" max="34" width="48.7265625" style="37" bestFit="1" customWidth="1"/>
    <col min="35" max="35" width="17.453125" style="37" customWidth="1"/>
    <col min="36" max="36" width="21.26953125" style="37" customWidth="1"/>
    <col min="37" max="37" width="28.453125" style="37" bestFit="1" customWidth="1"/>
    <col min="38" max="38" width="15.26953125" style="37" customWidth="1"/>
    <col min="39" max="39" width="22.54296875" style="37" customWidth="1"/>
    <col min="40" max="40" width="18.1796875" style="37" customWidth="1"/>
    <col min="41" max="41" width="18.81640625" style="37" bestFit="1" customWidth="1"/>
    <col min="42" max="42" width="18.1796875" style="37" customWidth="1"/>
    <col min="43" max="49" width="3" style="37" customWidth="1"/>
    <col min="50" max="58" width="2" style="37" bestFit="1" customWidth="1"/>
    <col min="59" max="73" width="3" style="37" bestFit="1" customWidth="1"/>
    <col min="74" max="186" width="10.81640625" style="37"/>
    <col min="187" max="187" width="10.81640625" style="37" customWidth="1"/>
    <col min="188" max="188" width="14.1796875" style="316" bestFit="1" customWidth="1"/>
    <col min="189" max="193" width="10.81640625" style="37"/>
    <col min="194" max="194" width="10.453125" style="37" bestFit="1" customWidth="1"/>
    <col min="195" max="195" width="99.1796875" style="37" bestFit="1" customWidth="1"/>
    <col min="196" max="16384" width="10.81640625" style="37"/>
  </cols>
  <sheetData>
    <row r="2" spans="3:195" ht="20.25" customHeight="1">
      <c r="C2" s="809" t="s">
        <v>165</v>
      </c>
      <c r="D2" s="810"/>
      <c r="E2" s="810"/>
      <c r="F2" s="810"/>
      <c r="G2" s="810"/>
      <c r="H2" s="810"/>
      <c r="I2" s="810"/>
      <c r="J2" s="810"/>
      <c r="K2" s="810"/>
      <c r="L2" s="810"/>
      <c r="M2" s="810"/>
      <c r="N2" s="810"/>
      <c r="O2" s="810"/>
      <c r="P2" s="810"/>
      <c r="Q2" s="810"/>
      <c r="R2" s="810"/>
      <c r="S2" s="810"/>
      <c r="T2" s="810"/>
      <c r="U2" s="810"/>
      <c r="V2" s="810"/>
    </row>
    <row r="3" spans="3:195" ht="13.5" thickBot="1">
      <c r="C3" s="473"/>
      <c r="GG3" s="316"/>
      <c r="GH3" s="316"/>
      <c r="GI3" s="316"/>
      <c r="GJ3" s="316"/>
      <c r="GK3" s="316"/>
      <c r="GL3" s="316"/>
      <c r="GM3" s="316"/>
    </row>
    <row r="4" spans="3:195">
      <c r="C4" s="38"/>
      <c r="D4" s="39"/>
      <c r="E4" s="39"/>
      <c r="F4" s="39"/>
      <c r="G4" s="39"/>
      <c r="H4" s="39"/>
      <c r="I4" s="39"/>
      <c r="J4" s="39"/>
      <c r="K4" s="39"/>
      <c r="L4" s="39"/>
      <c r="M4" s="99"/>
      <c r="N4" s="39"/>
      <c r="O4" s="39"/>
      <c r="P4" s="39"/>
      <c r="Q4" s="39"/>
      <c r="R4" s="39"/>
      <c r="S4" s="39"/>
      <c r="T4" s="39"/>
      <c r="U4" s="39"/>
      <c r="V4" s="39"/>
      <c r="W4" s="39"/>
      <c r="X4" s="39"/>
      <c r="Y4" s="39"/>
      <c r="Z4" s="39"/>
      <c r="AA4" s="39"/>
      <c r="AB4" s="39"/>
      <c r="AC4" s="39"/>
      <c r="AD4" s="39"/>
      <c r="AE4" s="99"/>
      <c r="AF4" s="99"/>
      <c r="AG4" s="39"/>
      <c r="AH4" s="39"/>
      <c r="AI4" s="39"/>
      <c r="AJ4" s="39"/>
      <c r="AK4" s="39"/>
      <c r="AL4" s="39"/>
      <c r="AM4" s="39"/>
      <c r="AN4" s="39"/>
      <c r="AO4" s="39"/>
      <c r="AP4" s="39"/>
      <c r="AQ4" s="39"/>
      <c r="AR4" s="39"/>
      <c r="AS4" s="39"/>
      <c r="AT4" s="39"/>
      <c r="AU4" s="39"/>
      <c r="AV4" s="39"/>
      <c r="AW4" s="39"/>
      <c r="AX4" s="39"/>
      <c r="AY4" s="39"/>
      <c r="AZ4" s="39"/>
      <c r="BA4" s="39"/>
      <c r="BB4" s="39"/>
      <c r="BC4" s="39"/>
      <c r="BD4" s="39"/>
      <c r="BE4" s="39"/>
      <c r="BF4" s="39"/>
      <c r="BG4" s="39"/>
      <c r="BH4" s="39"/>
      <c r="BI4" s="39"/>
      <c r="BJ4" s="39"/>
      <c r="BK4" s="39"/>
      <c r="BL4" s="39"/>
      <c r="BM4" s="39"/>
      <c r="BN4" s="39"/>
      <c r="BO4" s="39"/>
      <c r="BP4" s="39"/>
      <c r="BQ4" s="39"/>
      <c r="BR4" s="39"/>
      <c r="BS4" s="39"/>
      <c r="BT4" s="39"/>
      <c r="BU4" s="39"/>
      <c r="BV4" s="100"/>
      <c r="GF4" s="316" t="s">
        <v>37</v>
      </c>
      <c r="GG4" s="316"/>
      <c r="GH4" s="316"/>
      <c r="GI4" s="316"/>
      <c r="GJ4" s="316"/>
      <c r="GK4" s="316"/>
      <c r="GL4" s="28" t="s">
        <v>117</v>
      </c>
      <c r="GM4" s="316"/>
    </row>
    <row r="5" spans="3:195" ht="5.25" customHeight="1">
      <c r="C5" s="45"/>
      <c r="M5" s="37"/>
      <c r="AE5" s="37"/>
      <c r="AF5" s="37"/>
      <c r="BV5" s="101"/>
      <c r="GF5" s="316" t="s">
        <v>38</v>
      </c>
      <c r="GG5" s="316"/>
      <c r="GH5" s="316"/>
      <c r="GI5" s="316"/>
      <c r="GJ5" s="316"/>
      <c r="GK5" s="316"/>
      <c r="GL5" s="28" t="s">
        <v>39</v>
      </c>
      <c r="GM5" s="316"/>
    </row>
    <row r="6" spans="3:195" s="103" customFormat="1" ht="27.75" customHeight="1">
      <c r="C6" s="102"/>
      <c r="G6" s="104" t="s">
        <v>231</v>
      </c>
      <c r="I6" s="104" t="s">
        <v>0</v>
      </c>
      <c r="K6" s="104" t="s">
        <v>1</v>
      </c>
      <c r="P6" s="105"/>
      <c r="BV6" s="106"/>
      <c r="GF6" s="318"/>
      <c r="GG6" s="318"/>
      <c r="GH6" s="318"/>
      <c r="GI6" s="318"/>
      <c r="GJ6" s="318"/>
      <c r="GK6" s="318"/>
      <c r="GL6" s="334" t="s">
        <v>40</v>
      </c>
      <c r="GM6" s="318"/>
    </row>
    <row r="7" spans="3:195" s="103" customFormat="1" ht="14.5">
      <c r="C7" s="102"/>
      <c r="G7" s="97">
        <f>'Formulario de Afiliación'!Y7</f>
        <v>0</v>
      </c>
      <c r="I7" s="107">
        <f>'Formulario de Afiliación'!G7</f>
        <v>0</v>
      </c>
      <c r="K7" s="107">
        <f>'Formulario de Afiliación'!L7</f>
        <v>0</v>
      </c>
      <c r="P7" s="105"/>
      <c r="BV7" s="106"/>
      <c r="GF7" s="318"/>
      <c r="GG7" s="318"/>
      <c r="GH7" s="318"/>
      <c r="GI7" s="318"/>
      <c r="GJ7" s="318"/>
      <c r="GK7" s="318"/>
      <c r="GL7" s="318"/>
      <c r="GM7" s="318"/>
    </row>
    <row r="8" spans="3:195" s="103" customFormat="1">
      <c r="C8" s="102"/>
      <c r="M8" s="108"/>
      <c r="AE8" s="108"/>
      <c r="AF8" s="108"/>
      <c r="BV8" s="106"/>
      <c r="GF8" s="318" t="s">
        <v>26</v>
      </c>
      <c r="GG8" s="318"/>
      <c r="GH8" s="318"/>
      <c r="GI8" s="318"/>
      <c r="GJ8" s="318"/>
      <c r="GK8" s="318"/>
      <c r="GL8" s="334" t="s">
        <v>41</v>
      </c>
      <c r="GM8" s="318"/>
    </row>
    <row r="9" spans="3:195" s="103" customFormat="1">
      <c r="C9" s="102"/>
      <c r="D9" s="109" t="s">
        <v>366</v>
      </c>
      <c r="E9" s="109"/>
      <c r="F9" s="110"/>
      <c r="G9" s="110"/>
      <c r="M9" s="108"/>
      <c r="O9" s="111"/>
      <c r="AE9" s="108"/>
      <c r="AF9" s="108"/>
      <c r="BV9" s="106"/>
      <c r="GF9" s="318" t="s">
        <v>27</v>
      </c>
      <c r="GG9" s="318"/>
      <c r="GH9" s="318"/>
      <c r="GI9" s="318"/>
      <c r="GJ9" s="318"/>
      <c r="GK9" s="318"/>
      <c r="GL9" s="334" t="s">
        <v>2510</v>
      </c>
      <c r="GM9" s="318"/>
    </row>
    <row r="10" spans="3:195" s="103" customFormat="1">
      <c r="C10" s="102"/>
      <c r="D10" s="109"/>
      <c r="E10" s="109"/>
      <c r="F10" s="110"/>
      <c r="G10" s="110"/>
      <c r="M10" s="108"/>
      <c r="O10" s="111"/>
      <c r="AE10" s="108"/>
      <c r="AF10" s="108"/>
      <c r="BV10" s="106"/>
      <c r="GF10" s="318" t="s">
        <v>28</v>
      </c>
      <c r="GG10" s="318"/>
      <c r="GH10" s="318"/>
      <c r="GI10" s="318"/>
      <c r="GJ10" s="318"/>
      <c r="GK10" s="318"/>
      <c r="GL10" s="334" t="s">
        <v>2511</v>
      </c>
      <c r="GM10" s="318"/>
    </row>
    <row r="11" spans="3:195" s="109" customFormat="1" ht="15.75" customHeight="1">
      <c r="C11" s="112"/>
      <c r="D11" s="821" t="s">
        <v>367</v>
      </c>
      <c r="E11" s="822"/>
      <c r="F11" s="822"/>
      <c r="G11" s="822"/>
      <c r="H11" s="822"/>
      <c r="I11" s="822"/>
      <c r="J11" s="823"/>
      <c r="K11" s="105"/>
      <c r="L11" s="824" t="s">
        <v>368</v>
      </c>
      <c r="M11" s="825"/>
      <c r="N11" s="825"/>
      <c r="O11" s="825"/>
      <c r="P11" s="825"/>
      <c r="Q11" s="826"/>
      <c r="AE11" s="105"/>
      <c r="AF11" s="105"/>
      <c r="BV11" s="113"/>
      <c r="GF11" s="319" t="s">
        <v>29</v>
      </c>
      <c r="GG11" s="319"/>
      <c r="GH11" s="319"/>
      <c r="GI11" s="319"/>
      <c r="GJ11" s="319"/>
      <c r="GK11" s="319"/>
      <c r="GL11" s="334" t="s">
        <v>42</v>
      </c>
      <c r="GM11" s="319"/>
    </row>
    <row r="12" spans="3:195" s="103" customFormat="1">
      <c r="C12" s="102"/>
      <c r="D12" s="827" t="s">
        <v>369</v>
      </c>
      <c r="E12" s="828"/>
      <c r="F12" s="310">
        <f>+'Formulario de Afiliación'!H21</f>
        <v>0</v>
      </c>
      <c r="G12" s="311" t="s">
        <v>223</v>
      </c>
      <c r="H12" s="829">
        <f>+'Formulario de Afiliación'!M21</f>
        <v>0</v>
      </c>
      <c r="I12" s="829"/>
      <c r="J12" s="830"/>
      <c r="K12" s="108"/>
      <c r="L12" s="115" t="s">
        <v>370</v>
      </c>
      <c r="M12" s="116" t="str">
        <f>+'Formulario de Afiliación'!K23</f>
        <v>PRIMER APELLIDO</v>
      </c>
      <c r="N12" s="817" t="s">
        <v>371</v>
      </c>
      <c r="O12" s="817"/>
      <c r="P12" s="817"/>
      <c r="Q12" s="117" t="str">
        <f>+'Formulario de Afiliación'!V23</f>
        <v>SEGUNDO APELLIDO</v>
      </c>
      <c r="AE12" s="108"/>
      <c r="AF12" s="108"/>
      <c r="BV12" s="106"/>
      <c r="GF12" s="318" t="s">
        <v>30</v>
      </c>
      <c r="GG12" s="318"/>
      <c r="GH12" s="318"/>
      <c r="GI12" s="318"/>
      <c r="GJ12" s="318"/>
      <c r="GK12" s="318"/>
      <c r="GL12" s="334"/>
      <c r="GM12" s="336" t="s">
        <v>43</v>
      </c>
    </row>
    <row r="13" spans="3:195" s="103" customFormat="1">
      <c r="C13" s="102"/>
      <c r="D13" s="811" t="s">
        <v>372</v>
      </c>
      <c r="E13" s="812"/>
      <c r="F13" s="813">
        <f>+'Formulario de Afiliación'!H22</f>
        <v>0</v>
      </c>
      <c r="G13" s="814"/>
      <c r="H13" s="307" t="s">
        <v>45</v>
      </c>
      <c r="I13" s="815">
        <f>+'Formulario de Afiliación'!AS22</f>
        <v>0</v>
      </c>
      <c r="J13" s="816"/>
      <c r="K13" s="308"/>
      <c r="L13" s="115" t="s">
        <v>373</v>
      </c>
      <c r="M13" s="116" t="str">
        <f>+'Formulario de Afiliación'!AH23</f>
        <v>PRIMER NOMBRE</v>
      </c>
      <c r="N13" s="817" t="s">
        <v>374</v>
      </c>
      <c r="O13" s="817"/>
      <c r="P13" s="817"/>
      <c r="Q13" s="117" t="str">
        <f>+'Formulario de Afiliación'!AR23</f>
        <v>SEGUNDO NOMBRE</v>
      </c>
      <c r="AE13" s="108"/>
      <c r="AF13" s="108"/>
      <c r="BV13" s="106"/>
      <c r="GF13" s="318"/>
      <c r="GG13" s="318"/>
      <c r="GH13" s="318"/>
      <c r="GI13" s="318"/>
      <c r="GJ13" s="318"/>
      <c r="GK13" s="318"/>
      <c r="GL13" s="319"/>
      <c r="GM13" s="336" t="s">
        <v>46</v>
      </c>
    </row>
    <row r="14" spans="3:195" s="103" customFormat="1" ht="15" customHeight="1">
      <c r="C14" s="102"/>
      <c r="D14" s="818" t="s">
        <v>375</v>
      </c>
      <c r="E14" s="819"/>
      <c r="F14" s="813">
        <f>+'Formulario de Afiliación'!U20</f>
        <v>0</v>
      </c>
      <c r="G14" s="820"/>
      <c r="H14" s="837" t="s">
        <v>376</v>
      </c>
      <c r="I14" s="831">
        <f>+'Formulario de Afiliación'!T22</f>
        <v>0</v>
      </c>
      <c r="J14" s="832"/>
      <c r="L14" s="115" t="s">
        <v>230</v>
      </c>
      <c r="M14" s="119">
        <f>+'Formulario de Afiliación'!H24</f>
        <v>0</v>
      </c>
      <c r="N14" s="817" t="s">
        <v>377</v>
      </c>
      <c r="O14" s="817"/>
      <c r="P14" s="817"/>
      <c r="Q14" s="225">
        <f>+'Formulario de Afiliación'!P24</f>
        <v>0</v>
      </c>
      <c r="AE14" s="108"/>
      <c r="AF14" s="108"/>
      <c r="BV14" s="106"/>
      <c r="GF14" s="318" t="s">
        <v>23</v>
      </c>
      <c r="GG14" s="318"/>
      <c r="GH14" s="318"/>
      <c r="GI14" s="318"/>
      <c r="GJ14" s="318"/>
      <c r="GK14" s="318"/>
      <c r="GL14" s="335">
        <v>1</v>
      </c>
      <c r="GM14" s="336" t="s">
        <v>47</v>
      </c>
    </row>
    <row r="15" spans="3:195" s="103" customFormat="1" ht="12" customHeight="1">
      <c r="C15" s="102"/>
      <c r="D15" s="818" t="s">
        <v>378</v>
      </c>
      <c r="E15" s="819"/>
      <c r="F15" s="835">
        <f>+'Formulario de Afiliación'!AN20</f>
        <v>0</v>
      </c>
      <c r="G15" s="816"/>
      <c r="H15" s="838"/>
      <c r="I15" s="833"/>
      <c r="J15" s="834"/>
      <c r="K15" s="309"/>
      <c r="L15" s="115" t="s">
        <v>379</v>
      </c>
      <c r="M15" s="836">
        <f>+'Formulario de Afiliación'!AA24</f>
        <v>0</v>
      </c>
      <c r="N15" s="836"/>
      <c r="O15" s="836"/>
      <c r="P15" s="836"/>
      <c r="Q15" s="836"/>
      <c r="AE15" s="108"/>
      <c r="AF15" s="108"/>
      <c r="BV15" s="106"/>
      <c r="GF15" s="318" t="s">
        <v>22</v>
      </c>
      <c r="GG15" s="318"/>
      <c r="GH15" s="318"/>
      <c r="GI15" s="318"/>
      <c r="GJ15" s="318"/>
      <c r="GK15" s="318"/>
      <c r="GL15" s="335">
        <v>2</v>
      </c>
      <c r="GM15" s="336" t="s">
        <v>48</v>
      </c>
    </row>
    <row r="16" spans="3:195" s="103" customFormat="1">
      <c r="C16" s="102"/>
      <c r="D16" s="841" t="s">
        <v>380</v>
      </c>
      <c r="E16" s="842"/>
      <c r="F16" s="843">
        <f>+'Formulario de Afiliación'!AN21</f>
        <v>0</v>
      </c>
      <c r="G16" s="844"/>
      <c r="H16" s="844"/>
      <c r="I16" s="844"/>
      <c r="J16" s="845"/>
      <c r="K16" s="108"/>
      <c r="M16" s="108"/>
      <c r="P16" s="108"/>
      <c r="AE16" s="108"/>
      <c r="AF16" s="108"/>
      <c r="BV16" s="106"/>
      <c r="GF16" s="318"/>
      <c r="GG16" s="318"/>
      <c r="GH16" s="318"/>
      <c r="GI16" s="318"/>
      <c r="GJ16" s="318"/>
      <c r="GK16" s="318"/>
      <c r="GL16" s="335">
        <v>18</v>
      </c>
      <c r="GM16" s="336" t="s">
        <v>49</v>
      </c>
    </row>
    <row r="17" spans="3:195" s="103" customFormat="1">
      <c r="C17" s="102"/>
      <c r="M17" s="108"/>
      <c r="AE17" s="108"/>
      <c r="AF17" s="108"/>
      <c r="BV17" s="106"/>
      <c r="GF17" s="318" t="s">
        <v>51</v>
      </c>
      <c r="GG17" s="318"/>
      <c r="GH17" s="318"/>
      <c r="GI17" s="318"/>
      <c r="GJ17" s="318"/>
      <c r="GK17" s="318"/>
      <c r="GL17" s="335">
        <v>22</v>
      </c>
      <c r="GM17" s="336" t="s">
        <v>50</v>
      </c>
    </row>
    <row r="18" spans="3:195">
      <c r="C18" s="45"/>
      <c r="D18" s="846" t="s">
        <v>381</v>
      </c>
      <c r="E18" s="846"/>
      <c r="F18" s="846"/>
      <c r="G18" s="846"/>
      <c r="BV18" s="101"/>
      <c r="GF18" s="316" t="s">
        <v>53</v>
      </c>
      <c r="GG18" s="316"/>
      <c r="GH18" s="316"/>
      <c r="GI18" s="316"/>
      <c r="GJ18" s="316"/>
      <c r="GK18" s="316"/>
      <c r="GL18" s="335">
        <v>30</v>
      </c>
      <c r="GM18" s="338" t="s">
        <v>52</v>
      </c>
    </row>
    <row r="19" spans="3:195" ht="16.5">
      <c r="C19" s="45"/>
      <c r="D19" s="120"/>
      <c r="E19" s="120"/>
      <c r="F19" s="120"/>
      <c r="G19" s="120"/>
      <c r="BV19" s="101"/>
      <c r="GF19" s="450" t="s">
        <v>2556</v>
      </c>
      <c r="GG19" s="316"/>
      <c r="GH19" s="316"/>
      <c r="GI19" s="316"/>
      <c r="GJ19" s="316"/>
      <c r="GK19" s="316"/>
      <c r="GL19" s="335">
        <v>31</v>
      </c>
      <c r="GM19" s="338"/>
    </row>
    <row r="20" spans="3:195" ht="16.5">
      <c r="C20" s="45"/>
      <c r="D20" s="839" t="s">
        <v>382</v>
      </c>
      <c r="E20" s="839"/>
      <c r="F20" s="839"/>
      <c r="G20" s="839"/>
      <c r="H20" s="839"/>
      <c r="I20" s="839"/>
      <c r="J20" s="839"/>
      <c r="K20" s="839"/>
      <c r="L20" s="839"/>
      <c r="M20" s="839"/>
      <c r="N20" s="839"/>
      <c r="O20" s="839"/>
      <c r="P20" s="839"/>
      <c r="Q20" s="839"/>
      <c r="R20" s="839"/>
      <c r="S20" s="839"/>
      <c r="T20" s="839"/>
      <c r="U20" s="839"/>
      <c r="V20" s="839"/>
      <c r="W20" s="839"/>
      <c r="X20" s="839"/>
      <c r="Y20" s="839"/>
      <c r="Z20" s="839"/>
      <c r="AA20" s="839"/>
      <c r="AB20" s="839"/>
      <c r="AC20" s="839"/>
      <c r="AD20" s="839"/>
      <c r="AE20" s="839"/>
      <c r="AF20" s="839"/>
      <c r="AG20" s="839"/>
      <c r="AH20" s="839"/>
      <c r="AI20" s="839"/>
      <c r="AJ20" s="839"/>
      <c r="AK20" s="839"/>
      <c r="AL20" s="839"/>
      <c r="BV20" s="101"/>
      <c r="GF20" s="450" t="s">
        <v>2557</v>
      </c>
      <c r="GG20" s="316"/>
      <c r="GH20" s="316"/>
      <c r="GI20" s="316"/>
      <c r="GJ20" s="316"/>
      <c r="GK20" s="316"/>
      <c r="GL20" s="337">
        <v>32</v>
      </c>
      <c r="GM20" s="338"/>
    </row>
    <row r="21" spans="3:195" ht="16.5">
      <c r="C21" s="45"/>
      <c r="D21" s="840" t="s">
        <v>183</v>
      </c>
      <c r="E21" s="840"/>
      <c r="F21" s="840"/>
      <c r="G21" s="840"/>
      <c r="H21" s="840"/>
      <c r="I21" s="840"/>
      <c r="J21" s="840"/>
      <c r="K21" s="840"/>
      <c r="L21" s="840"/>
      <c r="M21" s="840"/>
      <c r="N21" s="840"/>
      <c r="O21" s="840"/>
      <c r="P21" s="840"/>
      <c r="Q21" s="840"/>
      <c r="R21" s="840"/>
      <c r="S21" s="840"/>
      <c r="T21" s="840"/>
      <c r="U21" s="840"/>
      <c r="V21" s="840"/>
      <c r="W21" s="840"/>
      <c r="X21" s="840"/>
      <c r="Y21" s="840"/>
      <c r="Z21" s="840"/>
      <c r="AA21" s="840"/>
      <c r="AB21" s="840"/>
      <c r="AC21" s="840"/>
      <c r="AD21" s="840"/>
      <c r="AE21" s="840"/>
      <c r="AF21" s="840"/>
      <c r="AG21" s="840"/>
      <c r="AH21" s="840"/>
      <c r="AI21" s="840"/>
      <c r="AJ21" s="840"/>
      <c r="AK21" s="840"/>
      <c r="AL21" s="840"/>
      <c r="AM21" s="236"/>
      <c r="BV21" s="101"/>
      <c r="GF21" s="450" t="s">
        <v>2574</v>
      </c>
      <c r="GG21" s="316"/>
      <c r="GH21" s="316"/>
      <c r="GI21" s="316"/>
      <c r="GJ21" s="316"/>
      <c r="GK21" s="316"/>
      <c r="GL21" s="337"/>
      <c r="GM21" s="338" t="s">
        <v>54</v>
      </c>
    </row>
    <row r="22" spans="3:195" s="123" customFormat="1" ht="22.5" customHeight="1">
      <c r="C22" s="121"/>
      <c r="D22" s="790" t="s">
        <v>215</v>
      </c>
      <c r="E22" s="790" t="s">
        <v>219</v>
      </c>
      <c r="F22" s="790" t="s">
        <v>383</v>
      </c>
      <c r="G22" s="790"/>
      <c r="H22" s="790"/>
      <c r="I22" s="790" t="s">
        <v>216</v>
      </c>
      <c r="J22" s="790"/>
      <c r="K22" s="808"/>
      <c r="L22" s="808"/>
      <c r="M22" s="790" t="s">
        <v>131</v>
      </c>
      <c r="N22" s="847" t="s">
        <v>44</v>
      </c>
      <c r="O22" s="848"/>
      <c r="P22" s="847" t="s">
        <v>56</v>
      </c>
      <c r="Q22" s="848"/>
      <c r="R22" s="790" t="s">
        <v>57</v>
      </c>
      <c r="S22" s="790" t="s">
        <v>58</v>
      </c>
      <c r="T22" s="427"/>
      <c r="U22" s="790" t="s">
        <v>59</v>
      </c>
      <c r="V22" s="847" t="s">
        <v>20</v>
      </c>
      <c r="W22" s="851"/>
      <c r="X22" s="848"/>
      <c r="Y22" s="853" t="s">
        <v>184</v>
      </c>
      <c r="Z22" s="854"/>
      <c r="AA22" s="854"/>
      <c r="AB22" s="854"/>
      <c r="AC22" s="854"/>
      <c r="AD22" s="854"/>
      <c r="AE22" s="854"/>
      <c r="AF22" s="854"/>
      <c r="AG22" s="854"/>
      <c r="AH22" s="855" t="s">
        <v>241</v>
      </c>
      <c r="AI22" s="856"/>
      <c r="AJ22" s="855" t="s">
        <v>243</v>
      </c>
      <c r="AK22" s="856"/>
      <c r="AL22" s="857"/>
      <c r="AM22" s="122"/>
      <c r="AN22" s="122"/>
      <c r="AO22" s="122"/>
      <c r="BV22" s="124"/>
      <c r="GF22" s="316"/>
      <c r="GG22" s="320"/>
      <c r="GH22" s="320"/>
      <c r="GI22" s="320"/>
      <c r="GJ22" s="320"/>
      <c r="GK22" s="320"/>
      <c r="GL22" s="337"/>
      <c r="GM22" s="338" t="s">
        <v>55</v>
      </c>
    </row>
    <row r="23" spans="3:195" ht="24" customHeight="1">
      <c r="C23" s="45"/>
      <c r="D23" s="790"/>
      <c r="E23" s="790"/>
      <c r="F23" s="790"/>
      <c r="G23" s="790"/>
      <c r="H23" s="790"/>
      <c r="I23" s="790"/>
      <c r="J23" s="790"/>
      <c r="K23" s="808"/>
      <c r="L23" s="808"/>
      <c r="M23" s="790"/>
      <c r="N23" s="849"/>
      <c r="O23" s="850"/>
      <c r="P23" s="849"/>
      <c r="Q23" s="850"/>
      <c r="R23" s="790"/>
      <c r="S23" s="790"/>
      <c r="T23" s="427"/>
      <c r="U23" s="790"/>
      <c r="V23" s="849"/>
      <c r="W23" s="852"/>
      <c r="X23" s="850"/>
      <c r="Y23" s="125" t="s">
        <v>130</v>
      </c>
      <c r="Z23" s="125" t="s">
        <v>225</v>
      </c>
      <c r="AA23" s="125" t="s">
        <v>16</v>
      </c>
      <c r="AB23" s="125" t="s">
        <v>17</v>
      </c>
      <c r="AC23" s="125" t="s">
        <v>224</v>
      </c>
      <c r="AD23" s="125" t="s">
        <v>226</v>
      </c>
      <c r="AE23" s="806" t="s">
        <v>20</v>
      </c>
      <c r="AF23" s="807"/>
      <c r="AG23" s="807"/>
      <c r="AH23" s="793" t="s">
        <v>227</v>
      </c>
      <c r="AI23" s="793"/>
      <c r="AJ23" s="793" t="s">
        <v>228</v>
      </c>
      <c r="AK23" s="793"/>
      <c r="AL23" s="125" t="s">
        <v>229</v>
      </c>
      <c r="AM23" s="122"/>
      <c r="AN23" s="122"/>
      <c r="AO23" s="122"/>
      <c r="BV23" s="101"/>
      <c r="GF23" s="320"/>
      <c r="GG23" s="316"/>
      <c r="GH23" s="316"/>
      <c r="GI23" s="316"/>
      <c r="GJ23" s="316"/>
      <c r="GK23" s="316"/>
      <c r="GL23" s="337">
        <v>44</v>
      </c>
      <c r="GM23" s="338" t="s">
        <v>60</v>
      </c>
    </row>
    <row r="24" spans="3:195" s="133" customFormat="1">
      <c r="C24" s="126"/>
      <c r="D24" s="127">
        <v>1</v>
      </c>
      <c r="E24" s="128"/>
      <c r="F24" s="791"/>
      <c r="G24" s="791"/>
      <c r="H24" s="791"/>
      <c r="I24" s="792">
        <v>1139301</v>
      </c>
      <c r="J24" s="792"/>
      <c r="K24" s="792" t="str">
        <f>+VLOOKUP(I24,'Listado Actividades Economicas'!$B$4:$F$1108,5,0)</f>
        <v>Fabricación de tapetes y alfombras para pisos, incluye la fabricación de tapices, esteras, tapetes a mano o con equipo no motorizado.</v>
      </c>
      <c r="L24" s="792"/>
      <c r="M24" s="129" t="str">
        <f>MID(I24,1,1)</f>
        <v>1</v>
      </c>
      <c r="N24" s="789"/>
      <c r="O24" s="786"/>
      <c r="P24" s="789"/>
      <c r="Q24" s="786"/>
      <c r="R24" s="128"/>
      <c r="S24" s="128"/>
      <c r="T24" s="128"/>
      <c r="U24" s="128"/>
      <c r="V24" s="789"/>
      <c r="W24" s="785"/>
      <c r="X24" s="786"/>
      <c r="Y24" s="128"/>
      <c r="Z24" s="128"/>
      <c r="AA24" s="128"/>
      <c r="AB24" s="128"/>
      <c r="AC24" s="128"/>
      <c r="AD24" s="232"/>
      <c r="AE24" s="789"/>
      <c r="AF24" s="785"/>
      <c r="AG24" s="785"/>
      <c r="AH24" s="800"/>
      <c r="AI24" s="800"/>
      <c r="AJ24" s="791"/>
      <c r="AK24" s="791"/>
      <c r="AL24" s="130"/>
      <c r="AM24" s="131"/>
      <c r="AN24" s="131"/>
      <c r="AO24" s="131"/>
      <c r="AP24" s="132"/>
      <c r="AQ24" s="132"/>
      <c r="BV24" s="134"/>
      <c r="GF24" s="316" t="s">
        <v>61</v>
      </c>
      <c r="GG24" s="317"/>
      <c r="GH24" s="317"/>
      <c r="GI24" s="317"/>
      <c r="GJ24" s="317"/>
      <c r="GK24" s="317"/>
      <c r="GL24" s="337">
        <v>45</v>
      </c>
      <c r="GM24" s="340" t="s">
        <v>62</v>
      </c>
    </row>
    <row r="25" spans="3:195" s="133" customFormat="1">
      <c r="C25" s="126"/>
      <c r="D25" s="127">
        <v>2</v>
      </c>
      <c r="E25" s="128"/>
      <c r="F25" s="791"/>
      <c r="G25" s="791"/>
      <c r="H25" s="791"/>
      <c r="I25" s="792"/>
      <c r="J25" s="792"/>
      <c r="K25" s="792" t="e">
        <f>+VLOOKUP(I25,'Listado Actividades Economicas'!$B$4:$F$1108,5,0)</f>
        <v>#N/A</v>
      </c>
      <c r="L25" s="792"/>
      <c r="M25" s="129" t="str">
        <f>MID(I25,1,1)</f>
        <v/>
      </c>
      <c r="N25" s="789"/>
      <c r="O25" s="786"/>
      <c r="P25" s="789"/>
      <c r="Q25" s="786"/>
      <c r="R25" s="128"/>
      <c r="S25" s="128"/>
      <c r="T25" s="128"/>
      <c r="U25" s="128"/>
      <c r="V25" s="789"/>
      <c r="W25" s="785"/>
      <c r="X25" s="786"/>
      <c r="Y25" s="128"/>
      <c r="Z25" s="128"/>
      <c r="AA25" s="128"/>
      <c r="AB25" s="128"/>
      <c r="AC25" s="128"/>
      <c r="AD25" s="128"/>
      <c r="AE25" s="789"/>
      <c r="AF25" s="785"/>
      <c r="AG25" s="785"/>
      <c r="AH25" s="800"/>
      <c r="AI25" s="800"/>
      <c r="AJ25" s="791"/>
      <c r="AK25" s="791"/>
      <c r="AL25" s="130"/>
      <c r="AM25" s="131"/>
      <c r="AN25" s="131"/>
      <c r="AO25" s="131"/>
      <c r="AP25" s="132"/>
      <c r="AQ25" s="132"/>
      <c r="BV25" s="134"/>
      <c r="GF25" s="317" t="s">
        <v>67</v>
      </c>
      <c r="GG25" s="317"/>
      <c r="GH25" s="317"/>
      <c r="GI25" s="317"/>
      <c r="GJ25" s="317"/>
      <c r="GK25" s="317"/>
      <c r="GL25" s="337">
        <v>47</v>
      </c>
      <c r="GM25" s="340" t="s">
        <v>64</v>
      </c>
    </row>
    <row r="26" spans="3:195" s="133" customFormat="1">
      <c r="C26" s="126"/>
      <c r="D26" s="127">
        <v>3</v>
      </c>
      <c r="E26" s="128"/>
      <c r="F26" s="791"/>
      <c r="G26" s="791"/>
      <c r="H26" s="791"/>
      <c r="I26" s="792"/>
      <c r="J26" s="792"/>
      <c r="K26" s="792" t="e">
        <f>+VLOOKUP(I26,'Listado Actividades Economicas'!$B$4:$F$1108,5,0)</f>
        <v>#N/A</v>
      </c>
      <c r="L26" s="792"/>
      <c r="M26" s="129" t="str">
        <f>MID(I26,1,1)</f>
        <v/>
      </c>
      <c r="N26" s="789"/>
      <c r="O26" s="786"/>
      <c r="P26" s="789"/>
      <c r="Q26" s="786"/>
      <c r="R26" s="128"/>
      <c r="S26" s="128"/>
      <c r="T26" s="128"/>
      <c r="U26" s="128"/>
      <c r="V26" s="789"/>
      <c r="W26" s="785"/>
      <c r="X26" s="786"/>
      <c r="Y26" s="128"/>
      <c r="Z26" s="128"/>
      <c r="AA26" s="128"/>
      <c r="AB26" s="128"/>
      <c r="AC26" s="128"/>
      <c r="AD26" s="128"/>
      <c r="AE26" s="789"/>
      <c r="AF26" s="785"/>
      <c r="AG26" s="785"/>
      <c r="AH26" s="800"/>
      <c r="AI26" s="800"/>
      <c r="AJ26" s="791"/>
      <c r="AK26" s="791"/>
      <c r="AL26" s="130"/>
      <c r="AM26" s="131"/>
      <c r="AN26" s="131"/>
      <c r="AO26" s="131"/>
      <c r="AP26" s="132"/>
      <c r="AQ26" s="132"/>
      <c r="BV26" s="134"/>
      <c r="GF26" s="317" t="s">
        <v>63</v>
      </c>
      <c r="GG26" s="317"/>
      <c r="GH26" s="317"/>
      <c r="GI26" s="317"/>
      <c r="GJ26" s="317"/>
      <c r="GK26" s="317"/>
      <c r="GL26" s="339">
        <v>51</v>
      </c>
      <c r="GM26" s="317" t="s">
        <v>66</v>
      </c>
    </row>
    <row r="27" spans="3:195" s="133" customFormat="1">
      <c r="C27" s="126"/>
      <c r="D27" s="127">
        <v>4</v>
      </c>
      <c r="E27" s="128"/>
      <c r="F27" s="791"/>
      <c r="G27" s="791"/>
      <c r="H27" s="791"/>
      <c r="I27" s="792"/>
      <c r="J27" s="792"/>
      <c r="K27" s="792" t="e">
        <f>+VLOOKUP(I27,'Listado Actividades Economicas'!$B$4:$F$1108,5,0)</f>
        <v>#N/A</v>
      </c>
      <c r="L27" s="792"/>
      <c r="M27" s="150" t="str">
        <f>MID(I27,1,1)</f>
        <v/>
      </c>
      <c r="N27" s="789"/>
      <c r="O27" s="786"/>
      <c r="P27" s="789"/>
      <c r="Q27" s="786"/>
      <c r="R27" s="128"/>
      <c r="S27" s="128"/>
      <c r="T27" s="128"/>
      <c r="U27" s="128"/>
      <c r="V27" s="789"/>
      <c r="W27" s="785"/>
      <c r="X27" s="786"/>
      <c r="Y27" s="128"/>
      <c r="Z27" s="128"/>
      <c r="AA27" s="128"/>
      <c r="AB27" s="128"/>
      <c r="AC27" s="128"/>
      <c r="AD27" s="128"/>
      <c r="AE27" s="789"/>
      <c r="AF27" s="785"/>
      <c r="AG27" s="785"/>
      <c r="AH27" s="800"/>
      <c r="AI27" s="800"/>
      <c r="AJ27" s="791"/>
      <c r="AK27" s="791"/>
      <c r="AL27" s="130"/>
      <c r="AM27" s="131"/>
      <c r="AN27" s="131"/>
      <c r="AO27" s="131"/>
      <c r="AP27" s="132"/>
      <c r="AQ27" s="132"/>
      <c r="BV27" s="134"/>
      <c r="GF27" s="317" t="s">
        <v>70</v>
      </c>
      <c r="GG27" s="317"/>
      <c r="GH27" s="317"/>
      <c r="GI27" s="317"/>
      <c r="GJ27" s="317"/>
      <c r="GK27" s="317"/>
      <c r="GL27" s="339">
        <v>55</v>
      </c>
      <c r="GM27" s="317" t="s">
        <v>68</v>
      </c>
    </row>
    <row r="28" spans="3:195" s="133" customFormat="1">
      <c r="C28" s="126"/>
      <c r="D28" s="127">
        <v>5</v>
      </c>
      <c r="E28" s="128"/>
      <c r="F28" s="791"/>
      <c r="G28" s="791"/>
      <c r="H28" s="791"/>
      <c r="I28" s="792"/>
      <c r="J28" s="792"/>
      <c r="K28" s="792" t="e">
        <f>+VLOOKUP(I28,'Listado Actividades Economicas'!$B$4:$F$1108,5,0)</f>
        <v>#N/A</v>
      </c>
      <c r="L28" s="792"/>
      <c r="M28" s="150" t="str">
        <f>MID(I28,1,1)</f>
        <v/>
      </c>
      <c r="N28" s="785"/>
      <c r="O28" s="786"/>
      <c r="P28" s="789"/>
      <c r="Q28" s="786"/>
      <c r="R28" s="128"/>
      <c r="S28" s="128"/>
      <c r="T28" s="128"/>
      <c r="U28" s="128"/>
      <c r="V28" s="789"/>
      <c r="W28" s="785"/>
      <c r="X28" s="786"/>
      <c r="Y28" s="128"/>
      <c r="Z28" s="128"/>
      <c r="AA28" s="128"/>
      <c r="AB28" s="128"/>
      <c r="AC28" s="128"/>
      <c r="AD28" s="128"/>
      <c r="AE28" s="789"/>
      <c r="AF28" s="785"/>
      <c r="AG28" s="785"/>
      <c r="AH28" s="800"/>
      <c r="AI28" s="800"/>
      <c r="AJ28" s="791"/>
      <c r="AK28" s="791"/>
      <c r="AL28" s="130"/>
      <c r="AM28" s="131"/>
      <c r="AN28" s="131"/>
      <c r="AO28" s="131"/>
      <c r="AP28" s="132"/>
      <c r="AQ28" s="132"/>
      <c r="BV28" s="134"/>
      <c r="GF28" s="316" t="s">
        <v>640</v>
      </c>
      <c r="GG28" s="317"/>
      <c r="GH28" s="317"/>
      <c r="GI28" s="317"/>
      <c r="GJ28" s="317"/>
      <c r="GK28" s="317"/>
      <c r="GL28" s="341">
        <v>20</v>
      </c>
      <c r="GM28" s="317"/>
    </row>
    <row r="29" spans="3:195" s="133" customFormat="1">
      <c r="C29" s="126"/>
      <c r="D29" s="137"/>
      <c r="E29" s="132"/>
      <c r="F29" s="132"/>
      <c r="G29" s="132"/>
      <c r="H29" s="132"/>
      <c r="I29" s="138"/>
      <c r="J29" s="138"/>
      <c r="K29" s="138"/>
      <c r="L29" s="138"/>
      <c r="M29" s="140"/>
      <c r="N29" s="132"/>
      <c r="O29" s="132"/>
      <c r="P29" s="132"/>
      <c r="Q29" s="132"/>
      <c r="R29" s="132"/>
      <c r="S29" s="132"/>
      <c r="T29" s="132"/>
      <c r="U29" s="132"/>
      <c r="V29" s="132"/>
      <c r="W29" s="132"/>
      <c r="X29" s="132"/>
      <c r="Y29" s="132"/>
      <c r="Z29" s="132"/>
      <c r="AA29" s="132"/>
      <c r="AB29" s="132"/>
      <c r="AC29" s="132"/>
      <c r="AD29" s="132"/>
      <c r="AE29" s="132"/>
      <c r="AF29" s="132"/>
      <c r="AG29" s="132"/>
      <c r="AH29" s="140"/>
      <c r="AI29" s="140"/>
      <c r="AJ29" s="132"/>
      <c r="AK29" s="132"/>
      <c r="AL29" s="141"/>
      <c r="AM29" s="131"/>
      <c r="AN29" s="131"/>
      <c r="AO29" s="131"/>
      <c r="AP29" s="132"/>
      <c r="AQ29" s="132"/>
      <c r="BV29" s="134"/>
      <c r="GF29" s="316" t="s">
        <v>72</v>
      </c>
      <c r="GG29" s="317"/>
      <c r="GH29" s="317"/>
      <c r="GI29" s="317"/>
      <c r="GJ29" s="317"/>
      <c r="GK29" s="317"/>
      <c r="GL29" s="341">
        <v>21</v>
      </c>
      <c r="GM29" s="317"/>
    </row>
    <row r="30" spans="3:195">
      <c r="C30" s="45"/>
      <c r="D30" s="870" t="s">
        <v>217</v>
      </c>
      <c r="E30" s="870"/>
      <c r="F30" s="870"/>
      <c r="G30" s="870"/>
      <c r="H30" s="870"/>
      <c r="I30" s="870"/>
      <c r="J30" s="870"/>
      <c r="K30" s="870"/>
      <c r="L30" s="870"/>
      <c r="M30" s="870"/>
      <c r="N30" s="870"/>
      <c r="O30" s="870"/>
      <c r="P30" s="870"/>
      <c r="Q30" s="870"/>
      <c r="R30" s="870"/>
      <c r="S30" s="870"/>
      <c r="T30" s="870"/>
      <c r="U30" s="870"/>
      <c r="V30" s="870"/>
      <c r="W30" s="870"/>
      <c r="X30" s="870"/>
      <c r="Y30" s="870"/>
      <c r="Z30" s="870"/>
      <c r="AA30" s="870"/>
      <c r="AB30" s="870"/>
      <c r="AC30" s="870"/>
      <c r="AD30" s="870"/>
      <c r="AE30" s="870"/>
      <c r="AF30" s="870"/>
      <c r="AG30" s="870"/>
      <c r="AH30" s="870"/>
      <c r="AI30" s="870"/>
      <c r="AJ30" s="839">
        <f>SUM(AJ24:AK29)</f>
        <v>0</v>
      </c>
      <c r="AK30" s="839"/>
      <c r="AL30" s="142">
        <f>SUM(AL24:AL29)</f>
        <v>0</v>
      </c>
      <c r="AM30" s="143"/>
      <c r="AN30" s="143"/>
      <c r="AO30" s="143"/>
      <c r="AP30" s="144"/>
      <c r="AQ30" s="144"/>
      <c r="BV30" s="101"/>
      <c r="GF30" s="317" t="s">
        <v>69</v>
      </c>
      <c r="GG30" s="316"/>
      <c r="GH30" s="316"/>
      <c r="GI30" s="316"/>
      <c r="GJ30" s="316"/>
      <c r="GK30" s="316"/>
      <c r="GL30" s="317"/>
      <c r="GM30" s="316"/>
    </row>
    <row r="31" spans="3:195" ht="19.149999999999999" customHeight="1">
      <c r="C31" s="45"/>
      <c r="D31" s="236"/>
      <c r="E31" s="236"/>
      <c r="M31" s="138"/>
      <c r="O31" s="805"/>
      <c r="P31" s="805"/>
      <c r="Q31" s="805"/>
      <c r="R31" s="805"/>
      <c r="T31" s="471"/>
      <c r="BV31" s="101"/>
      <c r="GF31" s="317" t="s">
        <v>71</v>
      </c>
      <c r="GG31" s="316"/>
      <c r="GH31" s="316"/>
      <c r="GI31" s="316"/>
      <c r="GJ31" s="316"/>
      <c r="GK31" s="316"/>
      <c r="GL31" s="317" t="s">
        <v>626</v>
      </c>
      <c r="GM31" s="316"/>
    </row>
    <row r="32" spans="3:195" ht="13.9" customHeight="1">
      <c r="C32" s="45"/>
      <c r="M32" s="138"/>
      <c r="O32" s="805"/>
      <c r="P32" s="805"/>
      <c r="Q32" s="805"/>
      <c r="R32" s="805"/>
      <c r="T32" s="144"/>
      <c r="BV32" s="101"/>
      <c r="GG32" s="316"/>
      <c r="GH32" s="316"/>
      <c r="GI32" s="316"/>
      <c r="GJ32" s="316"/>
      <c r="GK32" s="316"/>
      <c r="GL32" s="316" t="s">
        <v>627</v>
      </c>
      <c r="GM32" s="316"/>
    </row>
    <row r="33" spans="3:195">
      <c r="C33" s="45"/>
      <c r="D33" s="144" t="s">
        <v>384</v>
      </c>
      <c r="M33" s="138"/>
      <c r="O33" s="805"/>
      <c r="P33" s="805"/>
      <c r="Q33" s="805"/>
      <c r="R33" s="805"/>
      <c r="T33" s="144"/>
      <c r="BV33" s="101"/>
      <c r="GG33" s="316"/>
      <c r="GH33" s="316"/>
      <c r="GI33" s="316"/>
      <c r="GJ33" s="316"/>
      <c r="GK33" s="316"/>
      <c r="GL33" s="316" t="s">
        <v>628</v>
      </c>
      <c r="GM33" s="316"/>
    </row>
    <row r="34" spans="3:195" ht="35.5" customHeight="1">
      <c r="C34" s="45"/>
      <c r="M34" s="138"/>
      <c r="O34" s="805"/>
      <c r="P34" s="805"/>
      <c r="Q34" s="805"/>
      <c r="R34" s="805"/>
      <c r="T34" s="144"/>
      <c r="AG34" s="468"/>
      <c r="AH34" s="468"/>
      <c r="BV34" s="101"/>
      <c r="GG34" s="316"/>
      <c r="GH34" s="316"/>
      <c r="GI34" s="316"/>
      <c r="GJ34" s="316"/>
      <c r="GK34" s="316"/>
      <c r="GL34" s="316"/>
      <c r="GM34" s="316"/>
    </row>
    <row r="35" spans="3:195">
      <c r="C35" s="45"/>
      <c r="D35" s="802" t="s">
        <v>385</v>
      </c>
      <c r="E35" s="803"/>
      <c r="F35" s="803"/>
      <c r="G35" s="803"/>
      <c r="H35" s="803"/>
      <c r="I35" s="803"/>
      <c r="J35" s="803"/>
      <c r="K35" s="803"/>
      <c r="L35" s="803"/>
      <c r="M35" s="803"/>
      <c r="N35" s="803"/>
      <c r="O35" s="803"/>
      <c r="P35" s="803"/>
      <c r="Q35" s="803"/>
      <c r="R35" s="803"/>
      <c r="S35" s="803"/>
      <c r="T35" s="803"/>
      <c r="U35" s="803"/>
      <c r="V35" s="803"/>
      <c r="W35" s="803"/>
      <c r="X35" s="803"/>
      <c r="Y35" s="803"/>
      <c r="Z35" s="803"/>
      <c r="AA35" s="803"/>
      <c r="AB35" s="803"/>
      <c r="AC35" s="803"/>
      <c r="AD35" s="803"/>
      <c r="AE35" s="803"/>
      <c r="AF35" s="803"/>
      <c r="AG35" s="803"/>
      <c r="AH35" s="803"/>
      <c r="AI35" s="803"/>
      <c r="AJ35" s="323"/>
      <c r="AK35" s="804" t="s">
        <v>268</v>
      </c>
      <c r="AL35" s="804"/>
      <c r="AM35" s="804"/>
      <c r="AN35" s="804"/>
      <c r="AO35" s="804"/>
      <c r="AP35" s="804"/>
      <c r="AQ35" s="804"/>
      <c r="AR35" s="804"/>
      <c r="AS35" s="804"/>
      <c r="AT35" s="804"/>
      <c r="AU35" s="804"/>
      <c r="AV35" s="804"/>
      <c r="AW35" s="804"/>
      <c r="AX35" s="804"/>
      <c r="AY35" s="804"/>
      <c r="AZ35" s="804"/>
      <c r="BA35" s="804"/>
      <c r="BB35" s="804"/>
      <c r="BC35" s="804"/>
      <c r="BD35" s="804"/>
      <c r="BE35" s="804"/>
      <c r="BF35" s="804"/>
      <c r="BG35" s="804"/>
      <c r="BH35" s="804"/>
      <c r="BI35" s="804"/>
      <c r="BJ35" s="804"/>
      <c r="BK35" s="804"/>
      <c r="BL35" s="804"/>
      <c r="BM35" s="804"/>
      <c r="BN35" s="804"/>
      <c r="BO35" s="804"/>
      <c r="BP35" s="804"/>
      <c r="BQ35" s="804"/>
      <c r="BR35" s="804"/>
      <c r="BS35" s="804"/>
      <c r="BT35" s="804"/>
      <c r="BU35" s="804"/>
      <c r="BV35" s="101"/>
      <c r="GG35" s="316"/>
      <c r="GH35" s="316"/>
      <c r="GI35" s="316"/>
      <c r="GJ35" s="316"/>
      <c r="GK35" s="316"/>
      <c r="GL35" s="316"/>
      <c r="GM35" s="316"/>
    </row>
    <row r="36" spans="3:195" ht="16.5">
      <c r="C36" s="45"/>
      <c r="D36" s="871" t="s">
        <v>183</v>
      </c>
      <c r="E36" s="840"/>
      <c r="F36" s="840"/>
      <c r="G36" s="840"/>
      <c r="H36" s="840"/>
      <c r="I36" s="840"/>
      <c r="J36" s="840"/>
      <c r="K36" s="840"/>
      <c r="L36" s="840"/>
      <c r="M36" s="840"/>
      <c r="N36" s="840"/>
      <c r="O36" s="840"/>
      <c r="P36" s="840"/>
      <c r="Q36" s="840"/>
      <c r="R36" s="840"/>
      <c r="S36" s="840"/>
      <c r="T36" s="840"/>
      <c r="U36" s="840"/>
      <c r="V36" s="840"/>
      <c r="W36" s="840"/>
      <c r="X36" s="840"/>
      <c r="Y36" s="840"/>
      <c r="Z36" s="840"/>
      <c r="AA36" s="840"/>
      <c r="AB36" s="840"/>
      <c r="AC36" s="840"/>
      <c r="AD36" s="840"/>
      <c r="AE36" s="840"/>
      <c r="AF36" s="840"/>
      <c r="AG36" s="840"/>
      <c r="AH36" s="840"/>
      <c r="AI36" s="840"/>
      <c r="AJ36" s="840"/>
      <c r="AK36" s="840"/>
      <c r="AL36" s="840"/>
      <c r="AM36" s="840"/>
      <c r="AN36" s="840"/>
      <c r="AO36" s="840"/>
      <c r="AP36" s="840"/>
      <c r="AQ36" s="840"/>
      <c r="AR36" s="840"/>
      <c r="AS36" s="840"/>
      <c r="AT36" s="840"/>
      <c r="AU36" s="840"/>
      <c r="AV36" s="840"/>
      <c r="AW36" s="840"/>
      <c r="AX36" s="840"/>
      <c r="AY36" s="840"/>
      <c r="AZ36" s="840"/>
      <c r="BA36" s="840"/>
      <c r="BB36" s="840"/>
      <c r="BC36" s="840"/>
      <c r="BD36" s="840"/>
      <c r="BE36" s="840"/>
      <c r="BF36" s="840"/>
      <c r="BG36" s="840"/>
      <c r="BH36" s="840"/>
      <c r="BI36" s="840"/>
      <c r="BJ36" s="840"/>
      <c r="BK36" s="840"/>
      <c r="BL36" s="840"/>
      <c r="BM36" s="840"/>
      <c r="BN36" s="840"/>
      <c r="BO36" s="840"/>
      <c r="BP36" s="840"/>
      <c r="BQ36" s="840"/>
      <c r="BR36" s="840"/>
      <c r="BS36" s="840"/>
      <c r="BT36" s="840"/>
      <c r="BU36" s="872"/>
      <c r="BV36" s="101"/>
      <c r="GL36" s="246" t="s">
        <v>637</v>
      </c>
    </row>
    <row r="37" spans="3:195" s="52" customFormat="1" ht="29.25" customHeight="1">
      <c r="C37" s="51"/>
      <c r="D37" s="790" t="s">
        <v>218</v>
      </c>
      <c r="E37" s="790" t="s">
        <v>219</v>
      </c>
      <c r="F37" s="793" t="s">
        <v>224</v>
      </c>
      <c r="G37" s="793" t="s">
        <v>226</v>
      </c>
      <c r="H37" s="793" t="s">
        <v>130</v>
      </c>
      <c r="I37" s="793"/>
      <c r="J37" s="793" t="s">
        <v>225</v>
      </c>
      <c r="K37" s="793"/>
      <c r="L37" s="793" t="s">
        <v>16</v>
      </c>
      <c r="M37" s="793" t="s">
        <v>17</v>
      </c>
      <c r="N37" s="793" t="s">
        <v>73</v>
      </c>
      <c r="O37" s="793"/>
      <c r="P37" s="793"/>
      <c r="Q37" s="125" t="s">
        <v>2580</v>
      </c>
      <c r="R37" s="787" t="s">
        <v>74</v>
      </c>
      <c r="S37" s="794" t="s">
        <v>75</v>
      </c>
      <c r="T37" s="787" t="s">
        <v>2536</v>
      </c>
      <c r="U37" s="787" t="s">
        <v>76</v>
      </c>
      <c r="V37" s="787" t="s">
        <v>220</v>
      </c>
      <c r="W37" s="787" t="s">
        <v>58</v>
      </c>
      <c r="X37" s="787" t="s">
        <v>59</v>
      </c>
      <c r="Y37" s="787" t="s">
        <v>77</v>
      </c>
      <c r="Z37" s="790" t="s">
        <v>20</v>
      </c>
      <c r="AA37" s="787" t="s">
        <v>78</v>
      </c>
      <c r="AB37" s="788" t="s">
        <v>79</v>
      </c>
      <c r="AC37" s="787" t="s">
        <v>57</v>
      </c>
      <c r="AD37" s="790" t="s">
        <v>56</v>
      </c>
      <c r="AE37" s="788" t="s">
        <v>80</v>
      </c>
      <c r="AF37" s="788" t="s">
        <v>81</v>
      </c>
      <c r="AG37" s="873" t="s">
        <v>221</v>
      </c>
      <c r="AH37" s="787" t="s">
        <v>387</v>
      </c>
      <c r="AI37" s="787" t="s">
        <v>222</v>
      </c>
      <c r="AJ37" s="798" t="s">
        <v>636</v>
      </c>
      <c r="AK37" s="875"/>
      <c r="AL37" s="876" t="s">
        <v>388</v>
      </c>
      <c r="AM37" s="876"/>
      <c r="AN37" s="796" t="s">
        <v>389</v>
      </c>
      <c r="AO37" s="796" t="s">
        <v>625</v>
      </c>
      <c r="AP37" s="877" t="s">
        <v>390</v>
      </c>
      <c r="AQ37" s="801" t="s">
        <v>391</v>
      </c>
      <c r="AR37" s="801"/>
      <c r="AS37" s="801"/>
      <c r="AT37" s="801"/>
      <c r="AU37" s="801"/>
      <c r="AV37" s="801"/>
      <c r="AW37" s="801"/>
      <c r="AX37" s="801" t="s">
        <v>392</v>
      </c>
      <c r="AY37" s="801"/>
      <c r="AZ37" s="801"/>
      <c r="BA37" s="801"/>
      <c r="BB37" s="801"/>
      <c r="BC37" s="801"/>
      <c r="BD37" s="801"/>
      <c r="BE37" s="801"/>
      <c r="BF37" s="801"/>
      <c r="BG37" s="801"/>
      <c r="BH37" s="801"/>
      <c r="BI37" s="801"/>
      <c r="BJ37" s="801"/>
      <c r="BK37" s="801"/>
      <c r="BL37" s="801"/>
      <c r="BM37" s="801"/>
      <c r="BN37" s="801"/>
      <c r="BO37" s="801"/>
      <c r="BP37" s="801"/>
      <c r="BQ37" s="801"/>
      <c r="BR37" s="801"/>
      <c r="BS37" s="801"/>
      <c r="BT37" s="801"/>
      <c r="BU37" s="801"/>
      <c r="BV37" s="61"/>
      <c r="GF37" s="316"/>
      <c r="GL37" s="246" t="s">
        <v>638</v>
      </c>
    </row>
    <row r="38" spans="3:195" s="52" customFormat="1" ht="13.5" thickBot="1">
      <c r="C38" s="51"/>
      <c r="D38" s="790"/>
      <c r="E38" s="790"/>
      <c r="F38" s="793"/>
      <c r="G38" s="793"/>
      <c r="H38" s="793"/>
      <c r="I38" s="793"/>
      <c r="J38" s="793"/>
      <c r="K38" s="793"/>
      <c r="L38" s="793"/>
      <c r="M38" s="793"/>
      <c r="N38" s="125" t="s">
        <v>82</v>
      </c>
      <c r="O38" s="125" t="s">
        <v>83</v>
      </c>
      <c r="P38" s="125" t="s">
        <v>84</v>
      </c>
      <c r="Q38" s="125" t="s">
        <v>2581</v>
      </c>
      <c r="R38" s="788"/>
      <c r="S38" s="795"/>
      <c r="T38" s="788"/>
      <c r="U38" s="788"/>
      <c r="V38" s="788"/>
      <c r="W38" s="788"/>
      <c r="X38" s="788"/>
      <c r="Y38" s="788"/>
      <c r="Z38" s="790"/>
      <c r="AA38" s="788"/>
      <c r="AB38" s="788"/>
      <c r="AC38" s="787"/>
      <c r="AD38" s="790"/>
      <c r="AE38" s="788"/>
      <c r="AF38" s="788"/>
      <c r="AG38" s="874"/>
      <c r="AH38" s="788"/>
      <c r="AI38" s="788"/>
      <c r="AJ38" s="799"/>
      <c r="AK38" s="875"/>
      <c r="AL38" s="299" t="s">
        <v>393</v>
      </c>
      <c r="AM38" s="298" t="s">
        <v>394</v>
      </c>
      <c r="AN38" s="797"/>
      <c r="AO38" s="797"/>
      <c r="AP38" s="878"/>
      <c r="AQ38" s="300" t="s">
        <v>85</v>
      </c>
      <c r="AR38" s="300" t="s">
        <v>4</v>
      </c>
      <c r="AS38" s="300" t="s">
        <v>4</v>
      </c>
      <c r="AT38" s="300" t="s">
        <v>86</v>
      </c>
      <c r="AU38" s="300" t="s">
        <v>30</v>
      </c>
      <c r="AV38" s="300" t="s">
        <v>87</v>
      </c>
      <c r="AW38" s="300" t="s">
        <v>3</v>
      </c>
      <c r="AX38" s="300">
        <v>1</v>
      </c>
      <c r="AY38" s="300">
        <v>2</v>
      </c>
      <c r="AZ38" s="300">
        <v>3</v>
      </c>
      <c r="BA38" s="300">
        <v>4</v>
      </c>
      <c r="BB38" s="300">
        <v>5</v>
      </c>
      <c r="BC38" s="300">
        <v>6</v>
      </c>
      <c r="BD38" s="300">
        <v>7</v>
      </c>
      <c r="BE38" s="300">
        <v>8</v>
      </c>
      <c r="BF38" s="300">
        <v>9</v>
      </c>
      <c r="BG38" s="300">
        <v>10</v>
      </c>
      <c r="BH38" s="300" t="s">
        <v>88</v>
      </c>
      <c r="BI38" s="300" t="s">
        <v>89</v>
      </c>
      <c r="BJ38" s="300">
        <v>13</v>
      </c>
      <c r="BK38" s="300">
        <v>14</v>
      </c>
      <c r="BL38" s="300">
        <v>15</v>
      </c>
      <c r="BM38" s="300">
        <v>16</v>
      </c>
      <c r="BN38" s="300">
        <v>17</v>
      </c>
      <c r="BO38" s="300">
        <v>18</v>
      </c>
      <c r="BP38" s="300">
        <v>19</v>
      </c>
      <c r="BQ38" s="300">
        <v>20</v>
      </c>
      <c r="BR38" s="300">
        <v>21</v>
      </c>
      <c r="BS38" s="300">
        <v>22</v>
      </c>
      <c r="BT38" s="300">
        <v>23</v>
      </c>
      <c r="BU38" s="300">
        <v>24</v>
      </c>
      <c r="BV38" s="61"/>
      <c r="GF38" s="28"/>
      <c r="GL38" s="37"/>
    </row>
    <row r="39" spans="3:195" s="133" customFormat="1">
      <c r="C39" s="126"/>
      <c r="D39" s="127"/>
      <c r="E39" s="128"/>
      <c r="F39" s="128"/>
      <c r="G39" s="145"/>
      <c r="H39" s="315"/>
      <c r="I39" s="146"/>
      <c r="J39" s="785"/>
      <c r="K39" s="786"/>
      <c r="L39" s="146"/>
      <c r="M39" s="146"/>
      <c r="N39" s="147"/>
      <c r="O39" s="147"/>
      <c r="P39" s="147"/>
      <c r="Q39" s="128"/>
      <c r="R39" s="128"/>
      <c r="S39" s="148"/>
      <c r="T39" s="148"/>
      <c r="U39" s="128"/>
      <c r="V39" s="128"/>
      <c r="W39" s="128"/>
      <c r="X39" s="128"/>
      <c r="Y39" s="128"/>
      <c r="Z39" s="128"/>
      <c r="AA39" s="128"/>
      <c r="AB39" s="128"/>
      <c r="AC39" s="128"/>
      <c r="AD39" s="128"/>
      <c r="AE39" s="129"/>
      <c r="AF39" s="129"/>
      <c r="AG39" s="149">
        <v>23</v>
      </c>
      <c r="AH39" s="116" t="str">
        <f>IF(AG39="","",+VLOOKUP(AG39,'Cód. Tipo de trabajador cotz'!$A$48:$L$69,2,0))</f>
        <v>Estudiantes Decreto 055 de 2015</v>
      </c>
      <c r="AI39" s="151"/>
      <c r="AJ39" s="151"/>
      <c r="AK39" s="31"/>
      <c r="AL39" s="227"/>
      <c r="AM39" s="228"/>
      <c r="AN39" s="128"/>
      <c r="AO39" s="128"/>
      <c r="AP39" s="153">
        <f t="shared" ref="AP39:AP58" si="0">+AN39*S39</f>
        <v>0</v>
      </c>
      <c r="AQ39" s="154"/>
      <c r="AR39" s="155"/>
      <c r="AS39" s="155"/>
      <c r="AT39" s="155"/>
      <c r="AU39" s="155"/>
      <c r="AV39" s="155"/>
      <c r="AW39" s="156"/>
      <c r="AX39" s="157"/>
      <c r="AY39" s="155"/>
      <c r="AZ39" s="155"/>
      <c r="BA39" s="155"/>
      <c r="BB39" s="155"/>
      <c r="BC39" s="155"/>
      <c r="BD39" s="155"/>
      <c r="BE39" s="155"/>
      <c r="BF39" s="155"/>
      <c r="BG39" s="155"/>
      <c r="BH39" s="155"/>
      <c r="BI39" s="155"/>
      <c r="BJ39" s="155"/>
      <c r="BK39" s="155"/>
      <c r="BL39" s="155"/>
      <c r="BM39" s="155"/>
      <c r="BN39" s="155"/>
      <c r="BO39" s="155"/>
      <c r="BP39" s="155"/>
      <c r="BQ39" s="155"/>
      <c r="BR39" s="155"/>
      <c r="BS39" s="155"/>
      <c r="BT39" s="155"/>
      <c r="BU39" s="156"/>
      <c r="BV39" s="134"/>
      <c r="GF39" s="28"/>
      <c r="GL39" s="52"/>
    </row>
    <row r="40" spans="3:195" s="133" customFormat="1">
      <c r="C40" s="126"/>
      <c r="D40" s="127"/>
      <c r="E40" s="128"/>
      <c r="F40" s="128"/>
      <c r="G40" s="145"/>
      <c r="H40" s="315"/>
      <c r="I40" s="146"/>
      <c r="J40" s="785"/>
      <c r="K40" s="786"/>
      <c r="L40" s="146"/>
      <c r="M40" s="146"/>
      <c r="N40" s="147"/>
      <c r="O40" s="147"/>
      <c r="P40" s="147"/>
      <c r="Q40" s="128"/>
      <c r="R40" s="128"/>
      <c r="S40" s="148"/>
      <c r="T40" s="148"/>
      <c r="U40" s="128"/>
      <c r="V40" s="128"/>
      <c r="W40" s="128"/>
      <c r="X40" s="128"/>
      <c r="Y40" s="128"/>
      <c r="Z40" s="128"/>
      <c r="AA40" s="128"/>
      <c r="AB40" s="128"/>
      <c r="AC40" s="128"/>
      <c r="AD40" s="128"/>
      <c r="AE40" s="129"/>
      <c r="AF40" s="129"/>
      <c r="AG40" s="149"/>
      <c r="AH40" s="116" t="str">
        <f>IF(AG40="","",+VLOOKUP(AG40,'Cód. Tipo de trabajador cotz'!$A$48:$L$69,2,0))</f>
        <v/>
      </c>
      <c r="AI40" s="151"/>
      <c r="AJ40" s="151"/>
      <c r="AK40" s="31"/>
      <c r="AL40" s="228"/>
      <c r="AM40" s="228"/>
      <c r="AN40" s="128"/>
      <c r="AO40" s="128"/>
      <c r="AP40" s="153">
        <f t="shared" si="0"/>
        <v>0</v>
      </c>
      <c r="AQ40" s="158"/>
      <c r="AR40" s="152"/>
      <c r="AS40" s="152"/>
      <c r="AT40" s="152"/>
      <c r="AU40" s="152"/>
      <c r="AV40" s="152"/>
      <c r="AW40" s="159"/>
      <c r="AX40" s="160"/>
      <c r="AY40" s="152"/>
      <c r="AZ40" s="152"/>
      <c r="BA40" s="152"/>
      <c r="BB40" s="152"/>
      <c r="BC40" s="152"/>
      <c r="BD40" s="152"/>
      <c r="BE40" s="152"/>
      <c r="BF40" s="152"/>
      <c r="BG40" s="152"/>
      <c r="BH40" s="152"/>
      <c r="BI40" s="152"/>
      <c r="BJ40" s="152"/>
      <c r="BK40" s="152"/>
      <c r="BL40" s="152"/>
      <c r="BM40" s="152"/>
      <c r="BN40" s="152"/>
      <c r="BO40" s="152"/>
      <c r="BP40" s="152"/>
      <c r="BQ40" s="152"/>
      <c r="BR40" s="152"/>
      <c r="BS40" s="152"/>
      <c r="BT40" s="152"/>
      <c r="BU40" s="159"/>
      <c r="BV40" s="134"/>
      <c r="GF40" s="317"/>
      <c r="GL40" s="52"/>
    </row>
    <row r="41" spans="3:195" s="133" customFormat="1">
      <c r="C41" s="126"/>
      <c r="D41" s="127"/>
      <c r="E41" s="128"/>
      <c r="F41" s="128"/>
      <c r="G41" s="145"/>
      <c r="H41" s="315"/>
      <c r="I41" s="146"/>
      <c r="J41" s="785"/>
      <c r="K41" s="786"/>
      <c r="L41" s="146"/>
      <c r="M41" s="146"/>
      <c r="N41" s="147"/>
      <c r="O41" s="147"/>
      <c r="P41" s="147"/>
      <c r="Q41" s="128"/>
      <c r="R41" s="128"/>
      <c r="S41" s="148"/>
      <c r="T41" s="148"/>
      <c r="U41" s="128"/>
      <c r="V41" s="128"/>
      <c r="W41" s="128"/>
      <c r="X41" s="128"/>
      <c r="Y41" s="128"/>
      <c r="Z41" s="128"/>
      <c r="AA41" s="128"/>
      <c r="AB41" s="128"/>
      <c r="AC41" s="128"/>
      <c r="AD41" s="128"/>
      <c r="AE41" s="129"/>
      <c r="AF41" s="129"/>
      <c r="AG41" s="149"/>
      <c r="AH41" s="116" t="str">
        <f>IF(AG41="","",+VLOOKUP(AG41,'Cód. Tipo de trabajador cotz'!$A$48:$L$69,2,0))</f>
        <v/>
      </c>
      <c r="AI41" s="151"/>
      <c r="AJ41" s="151"/>
      <c r="AK41" s="31"/>
      <c r="AL41" s="228"/>
      <c r="AM41" s="228"/>
      <c r="AN41" s="128"/>
      <c r="AO41" s="128"/>
      <c r="AP41" s="153">
        <f t="shared" si="0"/>
        <v>0</v>
      </c>
      <c r="AQ41" s="158"/>
      <c r="AR41" s="152"/>
      <c r="AS41" s="152"/>
      <c r="AT41" s="152"/>
      <c r="AU41" s="152"/>
      <c r="AV41" s="152"/>
      <c r="AW41" s="159"/>
      <c r="AX41" s="160"/>
      <c r="AY41" s="152"/>
      <c r="AZ41" s="152"/>
      <c r="BA41" s="152"/>
      <c r="BB41" s="152"/>
      <c r="BC41" s="152"/>
      <c r="BD41" s="152"/>
      <c r="BE41" s="152"/>
      <c r="BF41" s="152"/>
      <c r="BG41" s="152"/>
      <c r="BH41" s="152"/>
      <c r="BI41" s="152"/>
      <c r="BJ41" s="152"/>
      <c r="BK41" s="152"/>
      <c r="BL41" s="152"/>
      <c r="BM41" s="152"/>
      <c r="BN41" s="152"/>
      <c r="BO41" s="152"/>
      <c r="BP41" s="152"/>
      <c r="BQ41" s="152"/>
      <c r="BR41" s="152"/>
      <c r="BS41" s="152"/>
      <c r="BT41" s="152"/>
      <c r="BU41" s="159"/>
      <c r="BV41" s="134"/>
      <c r="GF41" s="317"/>
    </row>
    <row r="42" spans="3:195" s="133" customFormat="1">
      <c r="C42" s="126"/>
      <c r="D42" s="127"/>
      <c r="E42" s="128"/>
      <c r="F42" s="128"/>
      <c r="G42" s="145"/>
      <c r="H42" s="315"/>
      <c r="I42" s="146"/>
      <c r="J42" s="785"/>
      <c r="K42" s="786"/>
      <c r="L42" s="128"/>
      <c r="M42" s="146"/>
      <c r="N42" s="147"/>
      <c r="O42" s="147"/>
      <c r="P42" s="147"/>
      <c r="Q42" s="128"/>
      <c r="R42" s="128"/>
      <c r="S42" s="148"/>
      <c r="T42" s="148"/>
      <c r="U42" s="128"/>
      <c r="V42" s="128"/>
      <c r="W42" s="128"/>
      <c r="X42" s="128"/>
      <c r="Y42" s="128"/>
      <c r="Z42" s="128"/>
      <c r="AA42" s="128"/>
      <c r="AB42" s="128"/>
      <c r="AC42" s="128"/>
      <c r="AD42" s="128"/>
      <c r="AE42" s="129"/>
      <c r="AF42" s="129"/>
      <c r="AG42" s="149"/>
      <c r="AH42" s="116" t="str">
        <f>IF(AG42="","",+VLOOKUP(AG42,'Cód. Tipo de trabajador cotz'!$A$48:$L$69,2,0))</f>
        <v/>
      </c>
      <c r="AI42" s="151"/>
      <c r="AJ42" s="151"/>
      <c r="AK42" s="31"/>
      <c r="AL42" s="228"/>
      <c r="AM42" s="228"/>
      <c r="AN42" s="128"/>
      <c r="AO42" s="128"/>
      <c r="AP42" s="153">
        <f t="shared" si="0"/>
        <v>0</v>
      </c>
      <c r="AQ42" s="158"/>
      <c r="AR42" s="152"/>
      <c r="AS42" s="152"/>
      <c r="AT42" s="152"/>
      <c r="AU42" s="152"/>
      <c r="AV42" s="152"/>
      <c r="AW42" s="159"/>
      <c r="AX42" s="160"/>
      <c r="AY42" s="152"/>
      <c r="AZ42" s="152"/>
      <c r="BA42" s="152"/>
      <c r="BB42" s="152"/>
      <c r="BC42" s="152"/>
      <c r="BD42" s="152"/>
      <c r="BE42" s="152"/>
      <c r="BF42" s="152"/>
      <c r="BG42" s="152"/>
      <c r="BH42" s="152"/>
      <c r="BI42" s="152"/>
      <c r="BJ42" s="152"/>
      <c r="BK42" s="152"/>
      <c r="BL42" s="152"/>
      <c r="BM42" s="152"/>
      <c r="BN42" s="152"/>
      <c r="BO42" s="152"/>
      <c r="BP42" s="152"/>
      <c r="BQ42" s="152"/>
      <c r="BR42" s="152"/>
      <c r="BS42" s="152"/>
      <c r="BT42" s="152"/>
      <c r="BU42" s="159"/>
      <c r="BV42" s="134"/>
      <c r="GF42" s="317"/>
    </row>
    <row r="43" spans="3:195" s="133" customFormat="1">
      <c r="C43" s="126"/>
      <c r="D43" s="127"/>
      <c r="E43" s="128"/>
      <c r="F43" s="128"/>
      <c r="G43" s="145"/>
      <c r="H43" s="315"/>
      <c r="I43" s="146"/>
      <c r="J43" s="785"/>
      <c r="K43" s="786"/>
      <c r="L43" s="128"/>
      <c r="M43" s="146"/>
      <c r="N43" s="147"/>
      <c r="O43" s="147"/>
      <c r="P43" s="147"/>
      <c r="Q43" s="128"/>
      <c r="R43" s="128"/>
      <c r="S43" s="148"/>
      <c r="T43" s="148"/>
      <c r="U43" s="128"/>
      <c r="V43" s="128"/>
      <c r="W43" s="128"/>
      <c r="X43" s="128"/>
      <c r="Y43" s="128"/>
      <c r="Z43" s="128"/>
      <c r="AA43" s="128"/>
      <c r="AB43" s="128"/>
      <c r="AC43" s="128"/>
      <c r="AD43" s="128"/>
      <c r="AE43" s="129"/>
      <c r="AF43" s="129"/>
      <c r="AG43" s="149"/>
      <c r="AH43" s="116" t="str">
        <f>IF(AG43="","",+VLOOKUP(AG43,'Cód. Tipo de trabajador cotz'!$A$48:$L$69,2,0))</f>
        <v/>
      </c>
      <c r="AI43" s="151"/>
      <c r="AJ43" s="151"/>
      <c r="AK43" s="31"/>
      <c r="AL43" s="228"/>
      <c r="AM43" s="228"/>
      <c r="AN43" s="128"/>
      <c r="AO43" s="128"/>
      <c r="AP43" s="153">
        <f t="shared" si="0"/>
        <v>0</v>
      </c>
      <c r="AQ43" s="158"/>
      <c r="AR43" s="152"/>
      <c r="AS43" s="152"/>
      <c r="AT43" s="152"/>
      <c r="AU43" s="152"/>
      <c r="AV43" s="152"/>
      <c r="AW43" s="159"/>
      <c r="AX43" s="160"/>
      <c r="AY43" s="152"/>
      <c r="AZ43" s="152"/>
      <c r="BA43" s="152"/>
      <c r="BB43" s="152"/>
      <c r="BC43" s="152"/>
      <c r="BD43" s="152"/>
      <c r="BE43" s="152"/>
      <c r="BF43" s="152"/>
      <c r="BG43" s="152"/>
      <c r="BH43" s="152"/>
      <c r="BI43" s="152"/>
      <c r="BJ43" s="152"/>
      <c r="BK43" s="152"/>
      <c r="BL43" s="152"/>
      <c r="BM43" s="152"/>
      <c r="BN43" s="152"/>
      <c r="BO43" s="152"/>
      <c r="BP43" s="152"/>
      <c r="BQ43" s="152"/>
      <c r="BR43" s="152"/>
      <c r="BS43" s="152"/>
      <c r="BT43" s="152"/>
      <c r="BU43" s="159"/>
      <c r="BV43" s="134"/>
      <c r="GF43" s="317"/>
    </row>
    <row r="44" spans="3:195" s="133" customFormat="1">
      <c r="C44" s="126"/>
      <c r="D44" s="127"/>
      <c r="E44" s="128"/>
      <c r="F44" s="128"/>
      <c r="G44" s="145"/>
      <c r="H44" s="315"/>
      <c r="I44" s="146"/>
      <c r="J44" s="785"/>
      <c r="K44" s="786"/>
      <c r="L44" s="128"/>
      <c r="M44" s="146"/>
      <c r="N44" s="147"/>
      <c r="O44" s="147"/>
      <c r="P44" s="147"/>
      <c r="Q44" s="128"/>
      <c r="R44" s="128"/>
      <c r="S44" s="148"/>
      <c r="T44" s="148"/>
      <c r="U44" s="128"/>
      <c r="V44" s="128"/>
      <c r="W44" s="128"/>
      <c r="X44" s="128"/>
      <c r="Y44" s="128"/>
      <c r="Z44" s="128"/>
      <c r="AA44" s="128"/>
      <c r="AB44" s="128"/>
      <c r="AC44" s="128"/>
      <c r="AD44" s="128"/>
      <c r="AE44" s="129"/>
      <c r="AF44" s="129"/>
      <c r="AG44" s="149"/>
      <c r="AH44" s="116" t="str">
        <f>IF(AG44="","",+VLOOKUP(AG44,'Cód. Tipo de trabajador cotz'!$A$48:$L$69,2,0))</f>
        <v/>
      </c>
      <c r="AI44" s="151"/>
      <c r="AJ44" s="151"/>
      <c r="AK44" s="31"/>
      <c r="AL44" s="228"/>
      <c r="AM44" s="228"/>
      <c r="AN44" s="128"/>
      <c r="AO44" s="128"/>
      <c r="AP44" s="153">
        <f t="shared" si="0"/>
        <v>0</v>
      </c>
      <c r="AQ44" s="158"/>
      <c r="AR44" s="152"/>
      <c r="AS44" s="152"/>
      <c r="AT44" s="152"/>
      <c r="AU44" s="152"/>
      <c r="AV44" s="152"/>
      <c r="AW44" s="159"/>
      <c r="AX44" s="160"/>
      <c r="AY44" s="152"/>
      <c r="AZ44" s="152"/>
      <c r="BA44" s="152"/>
      <c r="BB44" s="152"/>
      <c r="BC44" s="152"/>
      <c r="BD44" s="152"/>
      <c r="BE44" s="152"/>
      <c r="BF44" s="152"/>
      <c r="BG44" s="152"/>
      <c r="BH44" s="152"/>
      <c r="BI44" s="152"/>
      <c r="BJ44" s="152"/>
      <c r="BK44" s="152"/>
      <c r="BL44" s="152"/>
      <c r="BM44" s="152"/>
      <c r="BN44" s="152"/>
      <c r="BO44" s="152"/>
      <c r="BP44" s="152"/>
      <c r="BQ44" s="152"/>
      <c r="BR44" s="152"/>
      <c r="BS44" s="152"/>
      <c r="BT44" s="152"/>
      <c r="BU44" s="159"/>
      <c r="BV44" s="134"/>
      <c r="GF44" s="317"/>
    </row>
    <row r="45" spans="3:195" s="133" customFormat="1">
      <c r="C45" s="126"/>
      <c r="D45" s="127"/>
      <c r="E45" s="128"/>
      <c r="F45" s="128"/>
      <c r="G45" s="145"/>
      <c r="H45" s="315"/>
      <c r="I45" s="146"/>
      <c r="J45" s="789"/>
      <c r="K45" s="786"/>
      <c r="L45" s="128"/>
      <c r="M45" s="146"/>
      <c r="N45" s="147"/>
      <c r="O45" s="147"/>
      <c r="P45" s="147"/>
      <c r="Q45" s="128"/>
      <c r="R45" s="128"/>
      <c r="S45" s="148"/>
      <c r="T45" s="148"/>
      <c r="U45" s="128"/>
      <c r="V45" s="128"/>
      <c r="W45" s="128"/>
      <c r="X45" s="128"/>
      <c r="Y45" s="128"/>
      <c r="Z45" s="128"/>
      <c r="AA45" s="128"/>
      <c r="AB45" s="128"/>
      <c r="AC45" s="128"/>
      <c r="AD45" s="128"/>
      <c r="AE45" s="129"/>
      <c r="AF45" s="129"/>
      <c r="AG45" s="149"/>
      <c r="AH45" s="116" t="str">
        <f>IF(AG45="","",+VLOOKUP(AG45,'Cód. Tipo de trabajador cotz'!$A$48:$L$69,2,0))</f>
        <v/>
      </c>
      <c r="AI45" s="151"/>
      <c r="AJ45" s="151"/>
      <c r="AK45" s="31"/>
      <c r="AL45" s="228"/>
      <c r="AM45" s="228"/>
      <c r="AN45" s="128"/>
      <c r="AO45" s="128"/>
      <c r="AP45" s="153">
        <f t="shared" si="0"/>
        <v>0</v>
      </c>
      <c r="AQ45" s="158"/>
      <c r="AR45" s="152"/>
      <c r="AS45" s="152"/>
      <c r="AT45" s="152"/>
      <c r="AU45" s="152"/>
      <c r="AV45" s="152"/>
      <c r="AW45" s="159"/>
      <c r="AX45" s="160"/>
      <c r="AY45" s="152"/>
      <c r="AZ45" s="152"/>
      <c r="BA45" s="152"/>
      <c r="BB45" s="152"/>
      <c r="BC45" s="152"/>
      <c r="BD45" s="152"/>
      <c r="BE45" s="152"/>
      <c r="BF45" s="152"/>
      <c r="BG45" s="152"/>
      <c r="BH45" s="152"/>
      <c r="BI45" s="152"/>
      <c r="BJ45" s="152"/>
      <c r="BK45" s="152"/>
      <c r="BL45" s="152"/>
      <c r="BM45" s="152"/>
      <c r="BN45" s="152"/>
      <c r="BO45" s="152"/>
      <c r="BP45" s="152"/>
      <c r="BQ45" s="152"/>
      <c r="BR45" s="152"/>
      <c r="BS45" s="152"/>
      <c r="BT45" s="152"/>
      <c r="BU45" s="159"/>
      <c r="BV45" s="134"/>
      <c r="GF45" s="317"/>
    </row>
    <row r="46" spans="3:195" s="133" customFormat="1">
      <c r="C46" s="126"/>
      <c r="D46" s="127"/>
      <c r="E46" s="128"/>
      <c r="F46" s="128"/>
      <c r="G46" s="145"/>
      <c r="H46" s="315"/>
      <c r="I46" s="146"/>
      <c r="J46" s="785"/>
      <c r="K46" s="786"/>
      <c r="L46" s="128"/>
      <c r="M46" s="146"/>
      <c r="N46" s="147"/>
      <c r="O46" s="147"/>
      <c r="P46" s="147"/>
      <c r="Q46" s="128"/>
      <c r="R46" s="128"/>
      <c r="S46" s="148"/>
      <c r="T46" s="148"/>
      <c r="U46" s="128"/>
      <c r="V46" s="128"/>
      <c r="W46" s="128"/>
      <c r="X46" s="128"/>
      <c r="Y46" s="128"/>
      <c r="Z46" s="128"/>
      <c r="AA46" s="128"/>
      <c r="AB46" s="128"/>
      <c r="AC46" s="128"/>
      <c r="AD46" s="128"/>
      <c r="AE46" s="129"/>
      <c r="AF46" s="129"/>
      <c r="AG46" s="149"/>
      <c r="AH46" s="116" t="str">
        <f>IF(AG46="","",+VLOOKUP(AG46,'Cód. Tipo de trabajador cotz'!$A$48:$L$69,2,0))</f>
        <v/>
      </c>
      <c r="AI46" s="151"/>
      <c r="AJ46" s="151"/>
      <c r="AK46" s="31"/>
      <c r="AL46" s="228"/>
      <c r="AM46" s="228"/>
      <c r="AN46" s="128"/>
      <c r="AO46" s="128"/>
      <c r="AP46" s="153">
        <f t="shared" si="0"/>
        <v>0</v>
      </c>
      <c r="AQ46" s="158"/>
      <c r="AR46" s="152"/>
      <c r="AS46" s="152"/>
      <c r="AT46" s="152"/>
      <c r="AU46" s="152"/>
      <c r="AV46" s="152"/>
      <c r="AW46" s="159"/>
      <c r="AX46" s="160"/>
      <c r="AY46" s="152"/>
      <c r="AZ46" s="152"/>
      <c r="BA46" s="152"/>
      <c r="BB46" s="152"/>
      <c r="BC46" s="152"/>
      <c r="BD46" s="152"/>
      <c r="BE46" s="152"/>
      <c r="BF46" s="152"/>
      <c r="BG46" s="152"/>
      <c r="BH46" s="152"/>
      <c r="BI46" s="152"/>
      <c r="BJ46" s="152"/>
      <c r="BK46" s="152"/>
      <c r="BL46" s="152"/>
      <c r="BM46" s="152"/>
      <c r="BN46" s="152"/>
      <c r="BO46" s="152"/>
      <c r="BP46" s="152"/>
      <c r="BQ46" s="152"/>
      <c r="BR46" s="152"/>
      <c r="BS46" s="152"/>
      <c r="BT46" s="152"/>
      <c r="BU46" s="159"/>
      <c r="BV46" s="134"/>
      <c r="GF46" s="317"/>
    </row>
    <row r="47" spans="3:195" s="133" customFormat="1">
      <c r="C47" s="126"/>
      <c r="D47" s="127"/>
      <c r="E47" s="128"/>
      <c r="F47" s="128"/>
      <c r="G47" s="145"/>
      <c r="H47" s="315"/>
      <c r="I47" s="146"/>
      <c r="J47" s="785"/>
      <c r="K47" s="786"/>
      <c r="L47" s="128"/>
      <c r="M47" s="146"/>
      <c r="N47" s="147"/>
      <c r="O47" s="147"/>
      <c r="P47" s="147"/>
      <c r="Q47" s="128"/>
      <c r="R47" s="128"/>
      <c r="S47" s="148"/>
      <c r="T47" s="148"/>
      <c r="U47" s="128"/>
      <c r="V47" s="128"/>
      <c r="W47" s="128"/>
      <c r="X47" s="128"/>
      <c r="Y47" s="128"/>
      <c r="Z47" s="128"/>
      <c r="AA47" s="128"/>
      <c r="AB47" s="128"/>
      <c r="AC47" s="128"/>
      <c r="AD47" s="128"/>
      <c r="AE47" s="129"/>
      <c r="AF47" s="129"/>
      <c r="AG47" s="149"/>
      <c r="AH47" s="116" t="str">
        <f>IF(AG47="","",+VLOOKUP(AG47,'Cód. Tipo de trabajador cotz'!$A$48:$L$69,2,0))</f>
        <v/>
      </c>
      <c r="AI47" s="151"/>
      <c r="AJ47" s="151"/>
      <c r="AK47" s="31"/>
      <c r="AL47" s="228"/>
      <c r="AM47" s="228"/>
      <c r="AN47" s="128"/>
      <c r="AO47" s="128"/>
      <c r="AP47" s="153">
        <f t="shared" si="0"/>
        <v>0</v>
      </c>
      <c r="AQ47" s="158"/>
      <c r="AR47" s="152"/>
      <c r="AS47" s="152"/>
      <c r="AT47" s="152"/>
      <c r="AU47" s="152"/>
      <c r="AV47" s="152"/>
      <c r="AW47" s="159"/>
      <c r="AX47" s="160"/>
      <c r="AY47" s="152"/>
      <c r="AZ47" s="152"/>
      <c r="BA47" s="152"/>
      <c r="BB47" s="152"/>
      <c r="BC47" s="152"/>
      <c r="BD47" s="152"/>
      <c r="BE47" s="152"/>
      <c r="BF47" s="152"/>
      <c r="BG47" s="152"/>
      <c r="BH47" s="152"/>
      <c r="BI47" s="152"/>
      <c r="BJ47" s="152"/>
      <c r="BK47" s="152"/>
      <c r="BL47" s="152"/>
      <c r="BM47" s="152"/>
      <c r="BN47" s="152"/>
      <c r="BO47" s="152"/>
      <c r="BP47" s="152"/>
      <c r="BQ47" s="152"/>
      <c r="BR47" s="152"/>
      <c r="BS47" s="152"/>
      <c r="BT47" s="152"/>
      <c r="BU47" s="159"/>
      <c r="BV47" s="134"/>
      <c r="GF47" s="317"/>
    </row>
    <row r="48" spans="3:195" s="133" customFormat="1">
      <c r="C48" s="126"/>
      <c r="D48" s="127"/>
      <c r="E48" s="128"/>
      <c r="F48" s="128"/>
      <c r="G48" s="145"/>
      <c r="H48" s="315"/>
      <c r="I48" s="146"/>
      <c r="J48" s="785"/>
      <c r="K48" s="786"/>
      <c r="L48" s="128"/>
      <c r="M48" s="146"/>
      <c r="N48" s="147"/>
      <c r="O48" s="147"/>
      <c r="P48" s="147"/>
      <c r="Q48" s="128"/>
      <c r="R48" s="128"/>
      <c r="S48" s="148"/>
      <c r="T48" s="148"/>
      <c r="U48" s="128"/>
      <c r="V48" s="128"/>
      <c r="W48" s="128"/>
      <c r="X48" s="128"/>
      <c r="Y48" s="128"/>
      <c r="Z48" s="128"/>
      <c r="AA48" s="128"/>
      <c r="AB48" s="128"/>
      <c r="AC48" s="128"/>
      <c r="AD48" s="128"/>
      <c r="AE48" s="129"/>
      <c r="AF48" s="129"/>
      <c r="AG48" s="149"/>
      <c r="AH48" s="116" t="str">
        <f>IF(AG48="","",+VLOOKUP(AG48,'Cód. Tipo de trabajador cotz'!$A$48:$L$69,2,0))</f>
        <v/>
      </c>
      <c r="AI48" s="151"/>
      <c r="AJ48" s="151"/>
      <c r="AK48" s="31"/>
      <c r="AL48" s="228"/>
      <c r="AM48" s="228"/>
      <c r="AN48" s="128"/>
      <c r="AO48" s="128"/>
      <c r="AP48" s="153">
        <f t="shared" si="0"/>
        <v>0</v>
      </c>
      <c r="AQ48" s="158"/>
      <c r="AR48" s="152"/>
      <c r="AS48" s="152"/>
      <c r="AT48" s="152"/>
      <c r="AU48" s="152"/>
      <c r="AV48" s="152"/>
      <c r="AW48" s="159"/>
      <c r="AX48" s="160"/>
      <c r="AY48" s="152"/>
      <c r="AZ48" s="152"/>
      <c r="BA48" s="152"/>
      <c r="BB48" s="152"/>
      <c r="BC48" s="152"/>
      <c r="BD48" s="152"/>
      <c r="BE48" s="152"/>
      <c r="BF48" s="152"/>
      <c r="BG48" s="152"/>
      <c r="BH48" s="152"/>
      <c r="BI48" s="152"/>
      <c r="BJ48" s="152"/>
      <c r="BK48" s="152"/>
      <c r="BL48" s="152"/>
      <c r="BM48" s="152"/>
      <c r="BN48" s="152"/>
      <c r="BO48" s="152"/>
      <c r="BP48" s="152"/>
      <c r="BQ48" s="152"/>
      <c r="BR48" s="152"/>
      <c r="BS48" s="152"/>
      <c r="BT48" s="152"/>
      <c r="BU48" s="159"/>
      <c r="BV48" s="134"/>
      <c r="GF48" s="317"/>
    </row>
    <row r="49" spans="2:194" s="133" customFormat="1">
      <c r="C49" s="126"/>
      <c r="D49" s="127"/>
      <c r="E49" s="128"/>
      <c r="F49" s="128"/>
      <c r="G49" s="145"/>
      <c r="H49" s="315"/>
      <c r="I49" s="146"/>
      <c r="J49" s="785"/>
      <c r="K49" s="786"/>
      <c r="L49" s="128"/>
      <c r="M49" s="146"/>
      <c r="N49" s="147"/>
      <c r="O49" s="147"/>
      <c r="P49" s="147"/>
      <c r="Q49" s="128"/>
      <c r="R49" s="128"/>
      <c r="S49" s="148"/>
      <c r="T49" s="148"/>
      <c r="U49" s="128"/>
      <c r="V49" s="128"/>
      <c r="W49" s="128"/>
      <c r="X49" s="128"/>
      <c r="Y49" s="128"/>
      <c r="Z49" s="128"/>
      <c r="AA49" s="128"/>
      <c r="AB49" s="128"/>
      <c r="AC49" s="128"/>
      <c r="AD49" s="128"/>
      <c r="AE49" s="129"/>
      <c r="AF49" s="129"/>
      <c r="AG49" s="149"/>
      <c r="AH49" s="116" t="str">
        <f>IF(AG49="","",+VLOOKUP(AG49,'Cód. Tipo de trabajador cotz'!$A$48:$L$69,2,0))</f>
        <v/>
      </c>
      <c r="AI49" s="151"/>
      <c r="AJ49" s="151"/>
      <c r="AK49" s="31"/>
      <c r="AL49" s="228"/>
      <c r="AM49" s="228"/>
      <c r="AN49" s="128"/>
      <c r="AO49" s="128"/>
      <c r="AP49" s="153">
        <f t="shared" si="0"/>
        <v>0</v>
      </c>
      <c r="AQ49" s="158"/>
      <c r="AR49" s="152"/>
      <c r="AS49" s="152"/>
      <c r="AT49" s="152"/>
      <c r="AU49" s="152"/>
      <c r="AV49" s="152"/>
      <c r="AW49" s="159"/>
      <c r="AX49" s="160"/>
      <c r="AY49" s="152"/>
      <c r="AZ49" s="152"/>
      <c r="BA49" s="152"/>
      <c r="BB49" s="152"/>
      <c r="BC49" s="152"/>
      <c r="BD49" s="152"/>
      <c r="BE49" s="152"/>
      <c r="BF49" s="152"/>
      <c r="BG49" s="152"/>
      <c r="BH49" s="152"/>
      <c r="BI49" s="152"/>
      <c r="BJ49" s="152"/>
      <c r="BK49" s="152"/>
      <c r="BL49" s="152"/>
      <c r="BM49" s="152"/>
      <c r="BN49" s="152"/>
      <c r="BO49" s="152"/>
      <c r="BP49" s="152"/>
      <c r="BQ49" s="152"/>
      <c r="BR49" s="152"/>
      <c r="BS49" s="152"/>
      <c r="BT49" s="152"/>
      <c r="BU49" s="159"/>
      <c r="BV49" s="134"/>
      <c r="GF49" s="317"/>
    </row>
    <row r="50" spans="2:194" s="133" customFormat="1">
      <c r="C50" s="126"/>
      <c r="D50" s="127"/>
      <c r="E50" s="128"/>
      <c r="F50" s="128"/>
      <c r="G50" s="145"/>
      <c r="H50" s="315"/>
      <c r="I50" s="146"/>
      <c r="J50" s="785"/>
      <c r="K50" s="786"/>
      <c r="L50" s="128"/>
      <c r="M50" s="146"/>
      <c r="N50" s="147"/>
      <c r="O50" s="147"/>
      <c r="P50" s="147"/>
      <c r="Q50" s="128"/>
      <c r="R50" s="128"/>
      <c r="S50" s="148"/>
      <c r="T50" s="148"/>
      <c r="U50" s="128"/>
      <c r="V50" s="128"/>
      <c r="W50" s="128"/>
      <c r="X50" s="128"/>
      <c r="Y50" s="128"/>
      <c r="Z50" s="128"/>
      <c r="AA50" s="128"/>
      <c r="AB50" s="128"/>
      <c r="AC50" s="128"/>
      <c r="AD50" s="128"/>
      <c r="AE50" s="129"/>
      <c r="AF50" s="129"/>
      <c r="AG50" s="149"/>
      <c r="AH50" s="116" t="str">
        <f>IF(AG50="","",+VLOOKUP(AG50,'Cód. Tipo de trabajador cotz'!$A$48:$L$69,2,0))</f>
        <v/>
      </c>
      <c r="AI50" s="151"/>
      <c r="AJ50" s="151"/>
      <c r="AK50" s="31"/>
      <c r="AL50" s="228"/>
      <c r="AM50" s="228"/>
      <c r="AN50" s="128"/>
      <c r="AO50" s="128"/>
      <c r="AP50" s="153">
        <f t="shared" si="0"/>
        <v>0</v>
      </c>
      <c r="AQ50" s="158"/>
      <c r="AR50" s="152"/>
      <c r="AS50" s="152"/>
      <c r="AT50" s="152"/>
      <c r="AU50" s="152"/>
      <c r="AV50" s="152"/>
      <c r="AW50" s="159"/>
      <c r="AX50" s="160"/>
      <c r="AY50" s="152"/>
      <c r="AZ50" s="152"/>
      <c r="BA50" s="152"/>
      <c r="BB50" s="152"/>
      <c r="BC50" s="152"/>
      <c r="BD50" s="152"/>
      <c r="BE50" s="152"/>
      <c r="BF50" s="152"/>
      <c r="BG50" s="152"/>
      <c r="BH50" s="152"/>
      <c r="BI50" s="152"/>
      <c r="BJ50" s="152"/>
      <c r="BK50" s="152"/>
      <c r="BL50" s="152"/>
      <c r="BM50" s="152"/>
      <c r="BN50" s="152"/>
      <c r="BO50" s="152"/>
      <c r="BP50" s="152"/>
      <c r="BQ50" s="152"/>
      <c r="BR50" s="152"/>
      <c r="BS50" s="152"/>
      <c r="BT50" s="152"/>
      <c r="BU50" s="159"/>
      <c r="BV50" s="134"/>
      <c r="GF50" s="317"/>
    </row>
    <row r="51" spans="2:194" s="133" customFormat="1">
      <c r="C51" s="126"/>
      <c r="D51" s="127"/>
      <c r="E51" s="128"/>
      <c r="F51" s="128"/>
      <c r="G51" s="145"/>
      <c r="H51" s="315"/>
      <c r="I51" s="146"/>
      <c r="J51" s="785"/>
      <c r="K51" s="786"/>
      <c r="L51" s="128"/>
      <c r="M51" s="146"/>
      <c r="N51" s="147"/>
      <c r="O51" s="147"/>
      <c r="P51" s="147"/>
      <c r="Q51" s="128"/>
      <c r="R51" s="128"/>
      <c r="S51" s="148"/>
      <c r="T51" s="148"/>
      <c r="U51" s="128"/>
      <c r="V51" s="128"/>
      <c r="W51" s="128"/>
      <c r="X51" s="128"/>
      <c r="Y51" s="128"/>
      <c r="Z51" s="128"/>
      <c r="AA51" s="128"/>
      <c r="AB51" s="128"/>
      <c r="AC51" s="128"/>
      <c r="AD51" s="128"/>
      <c r="AE51" s="129"/>
      <c r="AF51" s="129"/>
      <c r="AG51" s="149"/>
      <c r="AH51" s="116" t="str">
        <f>IF(AG51="","",+VLOOKUP(AG51,'Cód. Tipo de trabajador cotz'!$A$48:$L$69,2,0))</f>
        <v/>
      </c>
      <c r="AI51" s="151"/>
      <c r="AJ51" s="151"/>
      <c r="AK51" s="31"/>
      <c r="AL51" s="228"/>
      <c r="AM51" s="228"/>
      <c r="AN51" s="128"/>
      <c r="AO51" s="128"/>
      <c r="AP51" s="153">
        <f t="shared" si="0"/>
        <v>0</v>
      </c>
      <c r="AQ51" s="158"/>
      <c r="AR51" s="152"/>
      <c r="AS51" s="152"/>
      <c r="AT51" s="152"/>
      <c r="AU51" s="152"/>
      <c r="AV51" s="152"/>
      <c r="AW51" s="159"/>
      <c r="AX51" s="160"/>
      <c r="AY51" s="152"/>
      <c r="AZ51" s="152"/>
      <c r="BA51" s="152"/>
      <c r="BB51" s="152"/>
      <c r="BC51" s="152"/>
      <c r="BD51" s="152"/>
      <c r="BE51" s="152"/>
      <c r="BF51" s="152"/>
      <c r="BG51" s="152"/>
      <c r="BH51" s="152"/>
      <c r="BI51" s="152"/>
      <c r="BJ51" s="152"/>
      <c r="BK51" s="152"/>
      <c r="BL51" s="152"/>
      <c r="BM51" s="152"/>
      <c r="BN51" s="152"/>
      <c r="BO51" s="152"/>
      <c r="BP51" s="152"/>
      <c r="BQ51" s="152"/>
      <c r="BR51" s="152"/>
      <c r="BS51" s="152"/>
      <c r="BT51" s="152"/>
      <c r="BU51" s="159"/>
      <c r="BV51" s="134"/>
      <c r="GF51" s="317"/>
    </row>
    <row r="52" spans="2:194" s="133" customFormat="1">
      <c r="C52" s="126"/>
      <c r="D52" s="127"/>
      <c r="E52" s="128"/>
      <c r="F52" s="128"/>
      <c r="G52" s="145"/>
      <c r="H52" s="315"/>
      <c r="I52" s="146"/>
      <c r="J52" s="785"/>
      <c r="K52" s="786"/>
      <c r="L52" s="128"/>
      <c r="M52" s="146"/>
      <c r="N52" s="147"/>
      <c r="O52" s="147"/>
      <c r="P52" s="147"/>
      <c r="Q52" s="128"/>
      <c r="R52" s="128"/>
      <c r="S52" s="148"/>
      <c r="T52" s="148"/>
      <c r="U52" s="128"/>
      <c r="V52" s="128"/>
      <c r="W52" s="128"/>
      <c r="X52" s="128"/>
      <c r="Y52" s="128"/>
      <c r="Z52" s="128"/>
      <c r="AA52" s="128"/>
      <c r="AB52" s="128"/>
      <c r="AC52" s="128"/>
      <c r="AD52" s="128"/>
      <c r="AE52" s="129"/>
      <c r="AF52" s="129"/>
      <c r="AG52" s="149"/>
      <c r="AH52" s="116" t="str">
        <f>IF(AG52="","",+VLOOKUP(AG52,'Cód. Tipo de trabajador cotz'!$A$48:$L$69,2,0))</f>
        <v/>
      </c>
      <c r="AI52" s="151"/>
      <c r="AJ52" s="151"/>
      <c r="AK52" s="31"/>
      <c r="AL52" s="228"/>
      <c r="AM52" s="228"/>
      <c r="AN52" s="128"/>
      <c r="AO52" s="128"/>
      <c r="AP52" s="153">
        <f t="shared" si="0"/>
        <v>0</v>
      </c>
      <c r="AQ52" s="158"/>
      <c r="AR52" s="152"/>
      <c r="AS52" s="152"/>
      <c r="AT52" s="152"/>
      <c r="AU52" s="152"/>
      <c r="AV52" s="152"/>
      <c r="AW52" s="159"/>
      <c r="AX52" s="160"/>
      <c r="AY52" s="152"/>
      <c r="AZ52" s="152"/>
      <c r="BA52" s="152"/>
      <c r="BB52" s="152"/>
      <c r="BC52" s="152"/>
      <c r="BD52" s="152"/>
      <c r="BE52" s="152"/>
      <c r="BF52" s="152"/>
      <c r="BG52" s="152"/>
      <c r="BH52" s="152"/>
      <c r="BI52" s="152"/>
      <c r="BJ52" s="152"/>
      <c r="BK52" s="152"/>
      <c r="BL52" s="152"/>
      <c r="BM52" s="152"/>
      <c r="BN52" s="152"/>
      <c r="BO52" s="152"/>
      <c r="BP52" s="152"/>
      <c r="BQ52" s="152"/>
      <c r="BR52" s="152"/>
      <c r="BS52" s="152"/>
      <c r="BT52" s="152"/>
      <c r="BU52" s="159"/>
      <c r="BV52" s="134"/>
      <c r="GF52" s="317"/>
    </row>
    <row r="53" spans="2:194" s="133" customFormat="1">
      <c r="C53" s="126"/>
      <c r="D53" s="127"/>
      <c r="E53" s="128"/>
      <c r="F53" s="128"/>
      <c r="G53" s="145"/>
      <c r="H53" s="315"/>
      <c r="I53" s="146"/>
      <c r="J53" s="785"/>
      <c r="K53" s="786"/>
      <c r="L53" s="128"/>
      <c r="M53" s="146"/>
      <c r="N53" s="147"/>
      <c r="O53" s="147"/>
      <c r="P53" s="147"/>
      <c r="Q53" s="128"/>
      <c r="R53" s="128"/>
      <c r="S53" s="148"/>
      <c r="T53" s="148"/>
      <c r="U53" s="128"/>
      <c r="V53" s="128"/>
      <c r="W53" s="128"/>
      <c r="X53" s="128"/>
      <c r="Y53" s="128"/>
      <c r="Z53" s="128"/>
      <c r="AA53" s="128"/>
      <c r="AB53" s="128"/>
      <c r="AC53" s="128"/>
      <c r="AD53" s="128"/>
      <c r="AE53" s="129"/>
      <c r="AF53" s="129"/>
      <c r="AG53" s="149"/>
      <c r="AH53" s="116" t="str">
        <f>IF(AG53="","",+VLOOKUP(AG53,'Cód. Tipo de trabajador cotz'!$A$48:$L$69,2,0))</f>
        <v/>
      </c>
      <c r="AI53" s="151"/>
      <c r="AJ53" s="151"/>
      <c r="AK53" s="31"/>
      <c r="AL53" s="228"/>
      <c r="AM53" s="228"/>
      <c r="AN53" s="128"/>
      <c r="AO53" s="128"/>
      <c r="AP53" s="153">
        <f t="shared" si="0"/>
        <v>0</v>
      </c>
      <c r="AQ53" s="158"/>
      <c r="AR53" s="152"/>
      <c r="AS53" s="152"/>
      <c r="AT53" s="152"/>
      <c r="AU53" s="152"/>
      <c r="AV53" s="152"/>
      <c r="AW53" s="159"/>
      <c r="AX53" s="160"/>
      <c r="AY53" s="152"/>
      <c r="AZ53" s="152"/>
      <c r="BA53" s="152"/>
      <c r="BB53" s="152"/>
      <c r="BC53" s="152"/>
      <c r="BD53" s="152"/>
      <c r="BE53" s="152"/>
      <c r="BF53" s="152"/>
      <c r="BG53" s="152"/>
      <c r="BH53" s="152"/>
      <c r="BI53" s="152"/>
      <c r="BJ53" s="152"/>
      <c r="BK53" s="152"/>
      <c r="BL53" s="152"/>
      <c r="BM53" s="152"/>
      <c r="BN53" s="152"/>
      <c r="BO53" s="152"/>
      <c r="BP53" s="152"/>
      <c r="BQ53" s="152"/>
      <c r="BR53" s="152"/>
      <c r="BS53" s="152"/>
      <c r="BT53" s="152"/>
      <c r="BU53" s="159"/>
      <c r="BV53" s="134"/>
      <c r="GF53" s="317"/>
    </row>
    <row r="54" spans="2:194" s="133" customFormat="1">
      <c r="C54" s="126"/>
      <c r="D54" s="127"/>
      <c r="E54" s="128"/>
      <c r="F54" s="128"/>
      <c r="G54" s="145"/>
      <c r="H54" s="315"/>
      <c r="I54" s="146"/>
      <c r="J54" s="785"/>
      <c r="K54" s="786"/>
      <c r="L54" s="128"/>
      <c r="M54" s="146"/>
      <c r="N54" s="147"/>
      <c r="O54" s="147"/>
      <c r="P54" s="147"/>
      <c r="Q54" s="128"/>
      <c r="R54" s="128"/>
      <c r="S54" s="148"/>
      <c r="T54" s="148"/>
      <c r="U54" s="128"/>
      <c r="V54" s="128"/>
      <c r="W54" s="128"/>
      <c r="X54" s="128"/>
      <c r="Y54" s="128"/>
      <c r="Z54" s="128"/>
      <c r="AA54" s="128"/>
      <c r="AB54" s="128"/>
      <c r="AC54" s="128"/>
      <c r="AD54" s="128"/>
      <c r="AE54" s="129"/>
      <c r="AF54" s="129"/>
      <c r="AG54" s="149"/>
      <c r="AH54" s="116" t="str">
        <f>IF(AG54="","",+VLOOKUP(AG54,'Cód. Tipo de trabajador cotz'!$A$48:$L$69,2,0))</f>
        <v/>
      </c>
      <c r="AI54" s="151"/>
      <c r="AJ54" s="151"/>
      <c r="AK54" s="31"/>
      <c r="AL54" s="228"/>
      <c r="AM54" s="228"/>
      <c r="AN54" s="128"/>
      <c r="AO54" s="128"/>
      <c r="AP54" s="153">
        <f t="shared" si="0"/>
        <v>0</v>
      </c>
      <c r="AQ54" s="158"/>
      <c r="AR54" s="152"/>
      <c r="AS54" s="152"/>
      <c r="AT54" s="152"/>
      <c r="AU54" s="152"/>
      <c r="AV54" s="152"/>
      <c r="AW54" s="159"/>
      <c r="AX54" s="160"/>
      <c r="AY54" s="152"/>
      <c r="AZ54" s="152"/>
      <c r="BA54" s="152"/>
      <c r="BB54" s="152"/>
      <c r="BC54" s="152"/>
      <c r="BD54" s="152"/>
      <c r="BE54" s="152"/>
      <c r="BF54" s="152"/>
      <c r="BG54" s="152"/>
      <c r="BH54" s="152"/>
      <c r="BI54" s="152"/>
      <c r="BJ54" s="152"/>
      <c r="BK54" s="152"/>
      <c r="BL54" s="152"/>
      <c r="BM54" s="152"/>
      <c r="BN54" s="152"/>
      <c r="BO54" s="152"/>
      <c r="BP54" s="152"/>
      <c r="BQ54" s="152"/>
      <c r="BR54" s="152"/>
      <c r="BS54" s="152"/>
      <c r="BT54" s="152"/>
      <c r="BU54" s="159"/>
      <c r="BV54" s="134"/>
      <c r="GF54" s="317"/>
    </row>
    <row r="55" spans="2:194" s="133" customFormat="1">
      <c r="C55" s="126"/>
      <c r="D55" s="127"/>
      <c r="E55" s="128"/>
      <c r="F55" s="128"/>
      <c r="G55" s="145"/>
      <c r="H55" s="315"/>
      <c r="I55" s="146"/>
      <c r="J55" s="161"/>
      <c r="K55" s="146"/>
      <c r="L55" s="128"/>
      <c r="M55" s="146"/>
      <c r="N55" s="147"/>
      <c r="O55" s="147"/>
      <c r="P55" s="147"/>
      <c r="Q55" s="128"/>
      <c r="R55" s="128"/>
      <c r="S55" s="148"/>
      <c r="T55" s="148"/>
      <c r="U55" s="128"/>
      <c r="V55" s="128"/>
      <c r="W55" s="128"/>
      <c r="X55" s="128"/>
      <c r="Y55" s="128"/>
      <c r="Z55" s="128"/>
      <c r="AA55" s="128"/>
      <c r="AB55" s="128"/>
      <c r="AC55" s="128"/>
      <c r="AD55" s="128"/>
      <c r="AE55" s="129"/>
      <c r="AF55" s="129"/>
      <c r="AG55" s="149"/>
      <c r="AH55" s="116" t="str">
        <f>IF(AG55="","",+VLOOKUP(AG55,'Cód. Tipo de trabajador cotz'!$A$48:$L$69,2,0))</f>
        <v/>
      </c>
      <c r="AI55" s="151"/>
      <c r="AJ55" s="151"/>
      <c r="AK55" s="31"/>
      <c r="AL55" s="228"/>
      <c r="AM55" s="228"/>
      <c r="AN55" s="128"/>
      <c r="AO55" s="128"/>
      <c r="AP55" s="153">
        <f t="shared" si="0"/>
        <v>0</v>
      </c>
      <c r="AQ55" s="158"/>
      <c r="AR55" s="152"/>
      <c r="AS55" s="152"/>
      <c r="AT55" s="152"/>
      <c r="AU55" s="152"/>
      <c r="AV55" s="152"/>
      <c r="AW55" s="159"/>
      <c r="AX55" s="160"/>
      <c r="AY55" s="152"/>
      <c r="AZ55" s="152"/>
      <c r="BA55" s="152"/>
      <c r="BB55" s="152"/>
      <c r="BC55" s="152"/>
      <c r="BD55" s="152"/>
      <c r="BE55" s="152"/>
      <c r="BF55" s="152"/>
      <c r="BG55" s="152"/>
      <c r="BH55" s="152"/>
      <c r="BI55" s="152"/>
      <c r="BJ55" s="152"/>
      <c r="BK55" s="152"/>
      <c r="BL55" s="152"/>
      <c r="BM55" s="152"/>
      <c r="BN55" s="152"/>
      <c r="BO55" s="152"/>
      <c r="BP55" s="152"/>
      <c r="BQ55" s="152"/>
      <c r="BR55" s="152"/>
      <c r="BS55" s="152"/>
      <c r="BT55" s="152"/>
      <c r="BU55" s="159"/>
      <c r="BV55" s="134"/>
      <c r="GF55" s="317"/>
    </row>
    <row r="56" spans="2:194" s="133" customFormat="1">
      <c r="C56" s="126"/>
      <c r="D56" s="127"/>
      <c r="E56" s="128"/>
      <c r="F56" s="128"/>
      <c r="G56" s="145"/>
      <c r="H56" s="315" t="s">
        <v>113</v>
      </c>
      <c r="I56" s="146"/>
      <c r="J56" s="785"/>
      <c r="K56" s="786"/>
      <c r="L56" s="128"/>
      <c r="M56" s="146"/>
      <c r="N56" s="147"/>
      <c r="O56" s="147"/>
      <c r="P56" s="147"/>
      <c r="Q56" s="128"/>
      <c r="R56" s="128"/>
      <c r="S56" s="148"/>
      <c r="T56" s="148"/>
      <c r="U56" s="128"/>
      <c r="V56" s="128"/>
      <c r="W56" s="128"/>
      <c r="X56" s="128"/>
      <c r="Y56" s="128"/>
      <c r="Z56" s="128"/>
      <c r="AA56" s="128"/>
      <c r="AB56" s="128"/>
      <c r="AC56" s="128"/>
      <c r="AD56" s="128"/>
      <c r="AE56" s="129"/>
      <c r="AF56" s="129"/>
      <c r="AG56" s="149"/>
      <c r="AH56" s="116" t="str">
        <f>IF(AG56="","",+VLOOKUP(AG56,'Cód. Tipo de trabajador cotz'!$A$48:$L$69,2,0))</f>
        <v/>
      </c>
      <c r="AI56" s="151"/>
      <c r="AJ56" s="151"/>
      <c r="AK56" s="31"/>
      <c r="AL56" s="228"/>
      <c r="AM56" s="228"/>
      <c r="AN56" s="128"/>
      <c r="AO56" s="128"/>
      <c r="AP56" s="153">
        <f t="shared" si="0"/>
        <v>0</v>
      </c>
      <c r="AQ56" s="158"/>
      <c r="AR56" s="152"/>
      <c r="AS56" s="152"/>
      <c r="AT56" s="152"/>
      <c r="AU56" s="152"/>
      <c r="AV56" s="152"/>
      <c r="AW56" s="159"/>
      <c r="AX56" s="160"/>
      <c r="AY56" s="152"/>
      <c r="AZ56" s="152"/>
      <c r="BA56" s="152"/>
      <c r="BB56" s="152"/>
      <c r="BC56" s="152"/>
      <c r="BD56" s="152"/>
      <c r="BE56" s="152"/>
      <c r="BF56" s="152"/>
      <c r="BG56" s="152"/>
      <c r="BH56" s="152"/>
      <c r="BI56" s="152"/>
      <c r="BJ56" s="152"/>
      <c r="BK56" s="152"/>
      <c r="BL56" s="152"/>
      <c r="BM56" s="152"/>
      <c r="BN56" s="152"/>
      <c r="BO56" s="152"/>
      <c r="BP56" s="152"/>
      <c r="BQ56" s="152"/>
      <c r="BR56" s="152"/>
      <c r="BS56" s="152"/>
      <c r="BT56" s="152"/>
      <c r="BU56" s="159"/>
      <c r="BV56" s="134"/>
      <c r="GF56" s="317"/>
    </row>
    <row r="57" spans="2:194" s="133" customFormat="1">
      <c r="C57" s="126"/>
      <c r="D57" s="127"/>
      <c r="E57" s="128"/>
      <c r="F57" s="128"/>
      <c r="G57" s="145"/>
      <c r="H57" s="315"/>
      <c r="I57" s="146"/>
      <c r="J57" s="785"/>
      <c r="K57" s="786"/>
      <c r="L57" s="128"/>
      <c r="M57" s="146"/>
      <c r="N57" s="147"/>
      <c r="O57" s="147"/>
      <c r="P57" s="147"/>
      <c r="Q57" s="128"/>
      <c r="R57" s="128"/>
      <c r="S57" s="148"/>
      <c r="T57" s="148"/>
      <c r="U57" s="128"/>
      <c r="V57" s="128"/>
      <c r="W57" s="128"/>
      <c r="X57" s="128"/>
      <c r="Y57" s="128"/>
      <c r="Z57" s="128"/>
      <c r="AA57" s="128"/>
      <c r="AB57" s="128"/>
      <c r="AC57" s="128"/>
      <c r="AD57" s="128"/>
      <c r="AE57" s="129"/>
      <c r="AF57" s="129"/>
      <c r="AG57" s="149"/>
      <c r="AH57" s="116" t="str">
        <f>IF(AG57="","",+VLOOKUP(AG57,'Cód. Tipo de trabajador cotz'!$A$48:$L$69,2,0))</f>
        <v/>
      </c>
      <c r="AI57" s="151"/>
      <c r="AJ57" s="151"/>
      <c r="AK57" s="31"/>
      <c r="AL57" s="228"/>
      <c r="AM57" s="228"/>
      <c r="AN57" s="128"/>
      <c r="AO57" s="128"/>
      <c r="AP57" s="153">
        <f t="shared" si="0"/>
        <v>0</v>
      </c>
      <c r="AQ57" s="158"/>
      <c r="AR57" s="152"/>
      <c r="AS57" s="152"/>
      <c r="AT57" s="152"/>
      <c r="AU57" s="152"/>
      <c r="AV57" s="152"/>
      <c r="AW57" s="159"/>
      <c r="AX57" s="160"/>
      <c r="AY57" s="152"/>
      <c r="AZ57" s="152"/>
      <c r="BA57" s="152"/>
      <c r="BB57" s="152"/>
      <c r="BC57" s="152"/>
      <c r="BD57" s="152"/>
      <c r="BE57" s="152"/>
      <c r="BF57" s="152"/>
      <c r="BG57" s="152"/>
      <c r="BH57" s="152"/>
      <c r="BI57" s="152"/>
      <c r="BJ57" s="152"/>
      <c r="BK57" s="152"/>
      <c r="BL57" s="152"/>
      <c r="BM57" s="152"/>
      <c r="BN57" s="152"/>
      <c r="BO57" s="152"/>
      <c r="BP57" s="152"/>
      <c r="BQ57" s="152"/>
      <c r="BR57" s="152"/>
      <c r="BS57" s="152"/>
      <c r="BT57" s="152"/>
      <c r="BU57" s="159"/>
      <c r="BV57" s="134"/>
      <c r="GF57" s="317"/>
    </row>
    <row r="58" spans="2:194" s="133" customFormat="1" ht="13.5" thickBot="1">
      <c r="C58" s="126"/>
      <c r="D58" s="127"/>
      <c r="E58" s="128"/>
      <c r="F58" s="128"/>
      <c r="G58" s="145"/>
      <c r="H58" s="315"/>
      <c r="I58" s="146"/>
      <c r="J58" s="785"/>
      <c r="K58" s="786"/>
      <c r="L58" s="128"/>
      <c r="M58" s="146"/>
      <c r="N58" s="147"/>
      <c r="O58" s="147"/>
      <c r="P58" s="147"/>
      <c r="Q58" s="128"/>
      <c r="R58" s="128"/>
      <c r="S58" s="148"/>
      <c r="T58" s="148"/>
      <c r="U58" s="128"/>
      <c r="V58" s="128"/>
      <c r="W58" s="128"/>
      <c r="X58" s="128"/>
      <c r="Y58" s="128"/>
      <c r="Z58" s="128"/>
      <c r="AA58" s="128"/>
      <c r="AB58" s="128"/>
      <c r="AC58" s="128"/>
      <c r="AD58" s="128"/>
      <c r="AE58" s="129"/>
      <c r="AF58" s="129"/>
      <c r="AG58" s="149"/>
      <c r="AH58" s="116" t="str">
        <f>IF(AG58="","",+VLOOKUP(AG58,'Cód. Tipo de trabajador cotz'!$A$48:$L$69,2,0))</f>
        <v/>
      </c>
      <c r="AI58" s="162"/>
      <c r="AJ58" s="162"/>
      <c r="AK58" s="31"/>
      <c r="AL58" s="228"/>
      <c r="AM58" s="228"/>
      <c r="AN58" s="128"/>
      <c r="AO58" s="128"/>
      <c r="AP58" s="153">
        <f t="shared" si="0"/>
        <v>0</v>
      </c>
      <c r="AQ58" s="163"/>
      <c r="AR58" s="164"/>
      <c r="AS58" s="164"/>
      <c r="AT58" s="164"/>
      <c r="AU58" s="164"/>
      <c r="AV58" s="164"/>
      <c r="AW58" s="165"/>
      <c r="AX58" s="166"/>
      <c r="AY58" s="164"/>
      <c r="AZ58" s="164"/>
      <c r="BA58" s="164"/>
      <c r="BB58" s="164"/>
      <c r="BC58" s="164"/>
      <c r="BD58" s="164"/>
      <c r="BE58" s="164"/>
      <c r="BF58" s="164"/>
      <c r="BG58" s="164"/>
      <c r="BH58" s="164"/>
      <c r="BI58" s="164"/>
      <c r="BJ58" s="164"/>
      <c r="BK58" s="164"/>
      <c r="BL58" s="164"/>
      <c r="BM58" s="164"/>
      <c r="BN58" s="164"/>
      <c r="BO58" s="164"/>
      <c r="BP58" s="164"/>
      <c r="BQ58" s="164"/>
      <c r="BR58" s="164"/>
      <c r="BS58" s="164"/>
      <c r="BT58" s="164"/>
      <c r="BU58" s="165"/>
      <c r="BV58" s="134"/>
      <c r="GF58" s="317"/>
    </row>
    <row r="59" spans="2:194" s="133" customFormat="1">
      <c r="C59" s="126"/>
      <c r="D59" s="137"/>
      <c r="E59" s="132"/>
      <c r="F59" s="132"/>
      <c r="G59" s="167"/>
      <c r="H59" s="132"/>
      <c r="I59" s="132"/>
      <c r="J59" s="132"/>
      <c r="K59" s="132"/>
      <c r="L59" s="132"/>
      <c r="M59" s="140"/>
      <c r="N59" s="132"/>
      <c r="O59" s="132"/>
      <c r="P59" s="132"/>
      <c r="Q59" s="132"/>
      <c r="R59" s="132"/>
      <c r="S59" s="168"/>
      <c r="T59" s="168"/>
      <c r="U59" s="132"/>
      <c r="V59" s="132"/>
      <c r="W59" s="132"/>
      <c r="X59" s="132"/>
      <c r="Y59" s="132"/>
      <c r="Z59" s="132"/>
      <c r="AA59" s="132"/>
      <c r="AB59" s="132"/>
      <c r="AC59" s="132"/>
      <c r="AD59" s="132"/>
      <c r="AE59" s="140"/>
      <c r="AF59" s="140"/>
      <c r="AG59" s="132"/>
      <c r="AH59" s="132"/>
      <c r="AI59" s="132"/>
      <c r="AJ59" s="132"/>
      <c r="AK59" s="132"/>
      <c r="AL59" s="132"/>
      <c r="AM59" s="132"/>
      <c r="AN59" s="132"/>
      <c r="AO59" s="132"/>
      <c r="AP59" s="132"/>
      <c r="AQ59" s="132"/>
      <c r="AR59" s="132"/>
      <c r="AS59" s="132"/>
      <c r="AT59" s="132"/>
      <c r="AU59" s="132"/>
      <c r="AV59" s="132"/>
      <c r="AW59" s="132"/>
      <c r="AX59" s="132"/>
      <c r="AY59" s="132"/>
      <c r="AZ59" s="132"/>
      <c r="BA59" s="132"/>
      <c r="BB59" s="132"/>
      <c r="BC59" s="132"/>
      <c r="BD59" s="132"/>
      <c r="BE59" s="132"/>
      <c r="BF59" s="132"/>
      <c r="BG59" s="132"/>
      <c r="BH59" s="132"/>
      <c r="BI59" s="132"/>
      <c r="BJ59" s="132"/>
      <c r="BK59" s="132"/>
      <c r="BL59" s="132"/>
      <c r="BM59" s="132"/>
      <c r="BN59" s="132"/>
      <c r="BO59" s="132"/>
      <c r="BP59" s="132"/>
      <c r="BQ59" s="132"/>
      <c r="BR59" s="132"/>
      <c r="BS59" s="132"/>
      <c r="BT59" s="132"/>
      <c r="BU59" s="132"/>
      <c r="BV59" s="134"/>
      <c r="GF59" s="317"/>
    </row>
    <row r="60" spans="2:194" s="133" customFormat="1" ht="15" customHeight="1">
      <c r="C60" s="126"/>
      <c r="D60" s="137"/>
      <c r="E60" s="132"/>
      <c r="F60" s="132"/>
      <c r="G60" s="167"/>
      <c r="H60" s="132"/>
      <c r="I60" s="132"/>
      <c r="J60" s="132"/>
      <c r="K60" s="132"/>
      <c r="L60" s="132"/>
      <c r="M60" s="140"/>
      <c r="N60" s="132"/>
      <c r="O60" s="132"/>
      <c r="P60" s="132"/>
      <c r="Q60" s="132"/>
      <c r="R60" s="132"/>
      <c r="S60" s="168"/>
      <c r="T60" s="168"/>
      <c r="U60" s="132"/>
      <c r="V60" s="132"/>
      <c r="W60" s="132"/>
      <c r="X60" s="132"/>
      <c r="Y60" s="132"/>
      <c r="Z60" s="132"/>
      <c r="AA60" s="132"/>
      <c r="AB60" s="132"/>
      <c r="AC60" s="132"/>
      <c r="AD60" s="132"/>
      <c r="AE60" s="140"/>
      <c r="AF60" s="140"/>
      <c r="AG60" s="132"/>
      <c r="AH60" s="132"/>
      <c r="AI60" s="132"/>
      <c r="AJ60" s="132"/>
      <c r="AK60" s="132"/>
      <c r="AL60" s="132"/>
      <c r="AM60" s="474" t="s">
        <v>2604</v>
      </c>
      <c r="AN60" s="132"/>
      <c r="AO60" s="132"/>
      <c r="AP60" s="132"/>
      <c r="AQ60" s="132"/>
      <c r="AR60" s="132"/>
      <c r="AS60" s="132"/>
      <c r="AT60" s="132"/>
      <c r="AU60" s="132"/>
      <c r="AV60" s="132"/>
      <c r="AW60" s="132"/>
      <c r="AX60" s="132"/>
      <c r="AY60" s="132"/>
      <c r="AZ60" s="132"/>
      <c r="BA60" s="132"/>
      <c r="BB60" s="132"/>
      <c r="BC60" s="132"/>
      <c r="BD60" s="132"/>
      <c r="BE60" s="132"/>
      <c r="BF60" s="132"/>
      <c r="BG60" s="784" t="s">
        <v>2605</v>
      </c>
      <c r="BH60" s="784"/>
      <c r="BI60" s="784"/>
      <c r="BJ60" s="784"/>
      <c r="BK60" s="784"/>
      <c r="BL60" s="784"/>
      <c r="BM60" s="784"/>
      <c r="BN60" s="784"/>
      <c r="BO60" s="784"/>
      <c r="BP60" s="784"/>
      <c r="BQ60" s="784"/>
      <c r="BR60" s="784"/>
      <c r="BS60" s="784"/>
      <c r="BT60" s="784"/>
      <c r="BU60" s="784"/>
      <c r="BV60" s="134"/>
      <c r="GF60" s="317"/>
    </row>
    <row r="61" spans="2:194" s="133" customFormat="1" ht="13.5" thickBot="1">
      <c r="C61" s="126"/>
      <c r="D61" s="137"/>
      <c r="E61" s="132"/>
      <c r="F61" s="132"/>
      <c r="G61" s="167"/>
      <c r="H61" s="132"/>
      <c r="I61" s="132"/>
      <c r="J61" s="132"/>
      <c r="K61" s="132"/>
      <c r="L61" s="132"/>
      <c r="M61" s="140"/>
      <c r="N61" s="132"/>
      <c r="O61" s="132"/>
      <c r="P61" s="132"/>
      <c r="Q61" s="132"/>
      <c r="R61" s="132"/>
      <c r="S61" s="168"/>
      <c r="T61" s="168"/>
      <c r="U61" s="132"/>
      <c r="V61" s="132"/>
      <c r="W61" s="132"/>
      <c r="X61" s="132"/>
      <c r="Y61" s="132"/>
      <c r="Z61" s="132"/>
      <c r="AA61" s="132"/>
      <c r="AB61" s="132"/>
      <c r="AC61" s="132"/>
      <c r="AD61" s="132"/>
      <c r="AE61" s="140"/>
      <c r="AF61" s="140"/>
      <c r="AG61" s="132"/>
      <c r="AH61" s="132"/>
      <c r="AI61" s="132"/>
      <c r="AJ61" s="132"/>
      <c r="AK61" s="132"/>
      <c r="AL61" s="132"/>
      <c r="AM61" s="132"/>
      <c r="AN61" s="132"/>
      <c r="AO61" s="132"/>
      <c r="AP61" s="132"/>
      <c r="AQ61" s="132"/>
      <c r="AR61" s="132"/>
      <c r="AS61" s="132"/>
      <c r="AT61" s="132"/>
      <c r="AU61" s="132"/>
      <c r="AV61" s="132"/>
      <c r="AW61" s="132"/>
      <c r="AX61" s="132"/>
      <c r="AY61" s="132"/>
      <c r="AZ61" s="132"/>
      <c r="BA61" s="132"/>
      <c r="BB61" s="132"/>
      <c r="BC61" s="132"/>
      <c r="BD61" s="132"/>
      <c r="BE61" s="132"/>
      <c r="BF61" s="132"/>
      <c r="BG61" s="132"/>
      <c r="BH61" s="132"/>
      <c r="BI61" s="132"/>
      <c r="BJ61" s="132"/>
      <c r="BK61" s="132"/>
      <c r="BL61" s="132"/>
      <c r="BM61" s="132"/>
      <c r="BN61" s="132"/>
      <c r="BO61" s="132"/>
      <c r="BP61" s="132"/>
      <c r="BQ61" s="132"/>
      <c r="BR61" s="132"/>
      <c r="BS61" s="132"/>
      <c r="BT61" s="132"/>
      <c r="BU61" s="132"/>
      <c r="BV61" s="134"/>
      <c r="GF61" s="317"/>
    </row>
    <row r="62" spans="2:194" s="103" customFormat="1" ht="13.5" customHeight="1" thickBot="1">
      <c r="C62" s="102"/>
      <c r="D62" s="860" t="s">
        <v>395</v>
      </c>
      <c r="E62" s="861"/>
      <c r="F62" s="861"/>
      <c r="G62" s="861"/>
      <c r="H62" s="861"/>
      <c r="I62" s="861"/>
      <c r="J62" s="861"/>
      <c r="K62" s="861"/>
      <c r="L62" s="861"/>
      <c r="M62" s="861"/>
      <c r="N62" s="861"/>
      <c r="O62" s="861"/>
      <c r="P62" s="861"/>
      <c r="Q62" s="861"/>
      <c r="R62" s="861"/>
      <c r="S62" s="861"/>
      <c r="T62" s="861"/>
      <c r="U62" s="861"/>
      <c r="V62" s="861"/>
      <c r="W62" s="861"/>
      <c r="X62" s="861"/>
      <c r="Y62" s="861"/>
      <c r="Z62" s="861"/>
      <c r="AA62" s="861"/>
      <c r="AB62" s="861"/>
      <c r="AC62" s="861"/>
      <c r="AD62" s="861"/>
      <c r="AE62" s="861"/>
      <c r="AF62" s="861"/>
      <c r="AG62" s="861"/>
      <c r="AH62" s="861"/>
      <c r="AI62" s="862"/>
      <c r="AJ62" s="324"/>
      <c r="AK62" s="169"/>
      <c r="AL62" s="169"/>
      <c r="AM62" s="169"/>
      <c r="AN62" s="169"/>
      <c r="AO62" s="169"/>
      <c r="AP62" s="169"/>
      <c r="AQ62" s="169"/>
      <c r="AR62" s="169"/>
      <c r="AS62" s="169"/>
      <c r="AT62" s="169"/>
      <c r="AU62" s="169"/>
      <c r="AV62" s="169"/>
      <c r="AW62" s="169"/>
      <c r="AX62" s="169"/>
      <c r="AY62" s="169"/>
      <c r="AZ62" s="169"/>
      <c r="BA62" s="169"/>
      <c r="BB62" s="169"/>
      <c r="BC62" s="169"/>
      <c r="BD62" s="169"/>
      <c r="BE62" s="169"/>
      <c r="BF62" s="169"/>
      <c r="BG62" s="169"/>
      <c r="BH62" s="169"/>
      <c r="BI62" s="169"/>
      <c r="BJ62" s="169"/>
      <c r="BK62" s="169"/>
      <c r="BL62" s="169"/>
      <c r="BM62" s="169"/>
      <c r="BN62" s="169"/>
      <c r="BO62" s="169"/>
      <c r="BP62" s="169"/>
      <c r="BQ62" s="169"/>
      <c r="BR62" s="169"/>
      <c r="BS62" s="169"/>
      <c r="BT62" s="169"/>
      <c r="BU62" s="169"/>
      <c r="BV62" s="106"/>
      <c r="GF62" s="317"/>
      <c r="GL62" s="133"/>
    </row>
    <row r="63" spans="2:194" s="103" customFormat="1" ht="45" customHeight="1">
      <c r="C63" s="102"/>
      <c r="D63" s="863" t="s">
        <v>398</v>
      </c>
      <c r="E63" s="864"/>
      <c r="F63" s="864"/>
      <c r="G63" s="864"/>
      <c r="H63" s="864"/>
      <c r="I63" s="864"/>
      <c r="J63" s="864"/>
      <c r="K63" s="864"/>
      <c r="L63" s="864"/>
      <c r="M63" s="864"/>
      <c r="N63" s="864"/>
      <c r="O63" s="864"/>
      <c r="P63" s="864"/>
      <c r="Q63" s="864"/>
      <c r="R63" s="864"/>
      <c r="S63" s="864"/>
      <c r="T63" s="864"/>
      <c r="U63" s="864"/>
      <c r="V63" s="864"/>
      <c r="W63" s="864"/>
      <c r="X63" s="864"/>
      <c r="Y63" s="864"/>
      <c r="Z63" s="864"/>
      <c r="AA63" s="864"/>
      <c r="AB63" s="864"/>
      <c r="AC63" s="864"/>
      <c r="AD63" s="864"/>
      <c r="AE63" s="864"/>
      <c r="AF63" s="864"/>
      <c r="AG63" s="864"/>
      <c r="AH63" s="864"/>
      <c r="AI63" s="865"/>
      <c r="AJ63" s="325"/>
      <c r="AK63" s="170"/>
      <c r="AL63" s="170"/>
      <c r="AM63" s="170"/>
      <c r="AN63" s="170"/>
      <c r="AO63" s="170"/>
      <c r="AP63" s="169"/>
      <c r="AQ63" s="169"/>
      <c r="AR63" s="169"/>
      <c r="AS63" s="169"/>
      <c r="AT63" s="169"/>
      <c r="AU63" s="169"/>
      <c r="AV63" s="169"/>
      <c r="AW63" s="169"/>
      <c r="AX63" s="169"/>
      <c r="AY63" s="169"/>
      <c r="AZ63" s="169"/>
      <c r="BA63" s="169"/>
      <c r="BB63" s="169"/>
      <c r="BC63" s="169"/>
      <c r="BD63" s="169"/>
      <c r="BE63" s="169"/>
      <c r="BF63" s="169"/>
      <c r="BG63" s="169"/>
      <c r="BH63" s="169"/>
      <c r="BI63" s="169"/>
      <c r="BJ63" s="169"/>
      <c r="BK63" s="169"/>
      <c r="BL63" s="169"/>
      <c r="BM63" s="169"/>
      <c r="BN63" s="169"/>
      <c r="BO63" s="169"/>
      <c r="BP63" s="169"/>
      <c r="BQ63" s="169"/>
      <c r="BR63" s="169"/>
      <c r="BS63" s="169"/>
      <c r="BT63" s="169"/>
      <c r="BU63" s="169"/>
      <c r="BV63" s="106"/>
      <c r="GF63" s="318"/>
      <c r="GL63" s="133"/>
    </row>
    <row r="64" spans="2:194" s="188" customFormat="1">
      <c r="B64" s="171"/>
      <c r="C64" s="172"/>
      <c r="D64" s="173" t="s">
        <v>396</v>
      </c>
      <c r="E64" s="174" t="s">
        <v>219</v>
      </c>
      <c r="F64" s="175" t="s">
        <v>224</v>
      </c>
      <c r="G64" s="175" t="s">
        <v>226</v>
      </c>
      <c r="H64" s="866" t="s">
        <v>130</v>
      </c>
      <c r="I64" s="867"/>
      <c r="J64" s="176"/>
      <c r="K64" s="177"/>
      <c r="L64" s="178" t="s">
        <v>16</v>
      </c>
      <c r="M64" s="179"/>
      <c r="N64" s="180" t="s">
        <v>82</v>
      </c>
      <c r="O64" s="180" t="s">
        <v>83</v>
      </c>
      <c r="P64" s="180" t="s">
        <v>84</v>
      </c>
      <c r="Q64" s="181" t="s">
        <v>386</v>
      </c>
      <c r="R64" s="182" t="s">
        <v>74</v>
      </c>
      <c r="S64" s="182" t="s">
        <v>397</v>
      </c>
      <c r="T64" s="182"/>
      <c r="U64" s="182" t="s">
        <v>76</v>
      </c>
      <c r="V64" s="182" t="s">
        <v>220</v>
      </c>
      <c r="W64" s="182" t="s">
        <v>58</v>
      </c>
      <c r="X64" s="182" t="s">
        <v>59</v>
      </c>
      <c r="Y64" s="182" t="s">
        <v>77</v>
      </c>
      <c r="Z64" s="182" t="s">
        <v>20</v>
      </c>
      <c r="AA64" s="182" t="s">
        <v>78</v>
      </c>
      <c r="AB64" s="182" t="s">
        <v>79</v>
      </c>
      <c r="AC64" s="182" t="s">
        <v>21</v>
      </c>
      <c r="AD64" s="182" t="s">
        <v>56</v>
      </c>
      <c r="AE64" s="182" t="s">
        <v>80</v>
      </c>
      <c r="AF64" s="182" t="s">
        <v>81</v>
      </c>
      <c r="AG64" s="183" t="s">
        <v>221</v>
      </c>
      <c r="AH64" s="179"/>
      <c r="AI64" s="184" t="s">
        <v>222</v>
      </c>
      <c r="AJ64" s="326"/>
      <c r="AK64" s="185"/>
      <c r="AL64" s="186"/>
      <c r="AM64" s="186"/>
      <c r="AN64" s="186"/>
      <c r="AO64" s="186"/>
      <c r="AP64" s="186"/>
      <c r="AQ64" s="186"/>
      <c r="AR64" s="186"/>
      <c r="AS64" s="186"/>
      <c r="AT64" s="186"/>
      <c r="AU64" s="186"/>
      <c r="AV64" s="186"/>
      <c r="AW64" s="186"/>
      <c r="AX64" s="186"/>
      <c r="AY64" s="186"/>
      <c r="AZ64" s="186"/>
      <c r="BA64" s="186"/>
      <c r="BB64" s="186"/>
      <c r="BC64" s="186"/>
      <c r="BD64" s="186"/>
      <c r="BE64" s="186"/>
      <c r="BF64" s="186"/>
      <c r="BG64" s="186"/>
      <c r="BH64" s="186"/>
      <c r="BI64" s="186"/>
      <c r="BJ64" s="186"/>
      <c r="BK64" s="186"/>
      <c r="BL64" s="186"/>
      <c r="BM64" s="186"/>
      <c r="BN64" s="186"/>
      <c r="BO64" s="186"/>
      <c r="BP64" s="186"/>
      <c r="BQ64" s="186"/>
      <c r="BR64" s="186"/>
      <c r="BS64" s="186"/>
      <c r="BT64" s="186"/>
      <c r="BU64" s="186"/>
      <c r="BV64" s="187"/>
      <c r="GF64" s="318"/>
      <c r="GL64" s="103"/>
    </row>
    <row r="65" spans="3:194" s="103" customFormat="1" ht="15.75" customHeight="1" thickBot="1">
      <c r="C65" s="102"/>
      <c r="D65" s="189">
        <f>+COUNTA(D39:D61)</f>
        <v>0</v>
      </c>
      <c r="E65" s="190" t="b">
        <f>+((COUNT(E39:E61))=$D$65)</f>
        <v>1</v>
      </c>
      <c r="F65" s="190" t="b">
        <f>+((COUNTA(F39:F61))=D65)</f>
        <v>1</v>
      </c>
      <c r="G65" s="190" t="b">
        <f>+((COUNT(G39:G61))=D65)</f>
        <v>1</v>
      </c>
      <c r="H65" s="868" t="b">
        <f>+((COUNTA(H39:H61))=D65)</f>
        <v>0</v>
      </c>
      <c r="I65" s="869"/>
      <c r="J65" s="191"/>
      <c r="K65" s="192"/>
      <c r="L65" s="193" t="b">
        <f>+((COUNTA(L39:L61))=D65)</f>
        <v>1</v>
      </c>
      <c r="M65" s="194"/>
      <c r="N65" s="195" t="b">
        <f>+((COUNT(N39:N61))=$D$65)</f>
        <v>1</v>
      </c>
      <c r="O65" s="190" t="b">
        <f>+((COUNT(O39:O62))=$D$65)</f>
        <v>1</v>
      </c>
      <c r="P65" s="190" t="b">
        <f>+((COUNT(P39:P62))=$D$65)</f>
        <v>1</v>
      </c>
      <c r="Q65" s="190" t="b">
        <f>+((COUNTA(Q39:Q62))=$D$65)</f>
        <v>1</v>
      </c>
      <c r="R65" s="190" t="b">
        <f>+((COUNTA(R39:R62))=$D$65)</f>
        <v>1</v>
      </c>
      <c r="S65" s="196">
        <f>SUM(S39:S61)</f>
        <v>0</v>
      </c>
      <c r="T65" s="196"/>
      <c r="U65" s="190" t="b">
        <f>+((COUNTA(U39:U62))=$D$65)</f>
        <v>1</v>
      </c>
      <c r="V65" s="190" t="b">
        <f>+((COUNTA(V39:V62))=$D$65)</f>
        <v>1</v>
      </c>
      <c r="W65" s="190" t="b">
        <f>+((COUNTA(W39:W62))=$D$65)</f>
        <v>1</v>
      </c>
      <c r="X65" s="190" t="b">
        <f>+((COUNT(X39:X62))=$D$65)</f>
        <v>1</v>
      </c>
      <c r="Y65" s="190" t="b">
        <f>+((COUNT(Y39:Y62))=$D$65)</f>
        <v>1</v>
      </c>
      <c r="Z65" s="190" t="b">
        <f t="shared" ref="Z65:AG65" si="1">+((COUNTA(Z39:Z62))=$D$65)</f>
        <v>1</v>
      </c>
      <c r="AA65" s="190" t="b">
        <f t="shared" si="1"/>
        <v>1</v>
      </c>
      <c r="AB65" s="190" t="b">
        <f t="shared" si="1"/>
        <v>1</v>
      </c>
      <c r="AC65" s="190" t="b">
        <f t="shared" si="1"/>
        <v>1</v>
      </c>
      <c r="AD65" s="190" t="b">
        <f t="shared" si="1"/>
        <v>1</v>
      </c>
      <c r="AE65" s="190" t="b">
        <f t="shared" si="1"/>
        <v>1</v>
      </c>
      <c r="AF65" s="190" t="b">
        <f t="shared" si="1"/>
        <v>1</v>
      </c>
      <c r="AG65" s="197" t="b">
        <f t="shared" si="1"/>
        <v>0</v>
      </c>
      <c r="AH65" s="194"/>
      <c r="AI65" s="198" t="b">
        <f>+((COUNTA(AI39:AI62))=$D$65)</f>
        <v>1</v>
      </c>
      <c r="AJ65" s="109"/>
      <c r="AK65" s="109"/>
      <c r="AL65" s="109"/>
      <c r="AM65" s="109"/>
      <c r="AN65" s="109"/>
      <c r="AO65" s="109"/>
      <c r="AP65" s="109"/>
      <c r="AQ65" s="109"/>
      <c r="AR65" s="109"/>
      <c r="AS65" s="109"/>
      <c r="AT65" s="109"/>
      <c r="AU65" s="109"/>
      <c r="AV65" s="109"/>
      <c r="AW65" s="109"/>
      <c r="AX65" s="109"/>
      <c r="AY65" s="109"/>
      <c r="AZ65" s="109"/>
      <c r="BA65" s="109"/>
      <c r="BB65" s="109"/>
      <c r="BC65" s="109"/>
      <c r="BD65" s="109"/>
      <c r="BE65" s="109"/>
      <c r="BF65" s="109"/>
      <c r="BG65" s="109"/>
      <c r="BH65" s="109"/>
      <c r="BI65" s="109"/>
      <c r="BJ65" s="109"/>
      <c r="BK65" s="109"/>
      <c r="BL65" s="109"/>
      <c r="BM65" s="109"/>
      <c r="BN65" s="109"/>
      <c r="BO65" s="109"/>
      <c r="BP65" s="109"/>
      <c r="BQ65" s="109"/>
      <c r="BR65" s="109"/>
      <c r="BS65" s="109"/>
      <c r="BT65" s="109"/>
      <c r="BU65" s="109"/>
      <c r="BV65" s="106"/>
      <c r="GF65" s="484"/>
    </row>
    <row r="66" spans="3:194" s="103" customFormat="1" ht="37.5" customHeight="1" thickBot="1">
      <c r="C66" s="199"/>
      <c r="D66" s="200"/>
      <c r="E66" s="200"/>
      <c r="F66" s="200"/>
      <c r="G66" s="200"/>
      <c r="H66" s="200"/>
      <c r="I66" s="200"/>
      <c r="J66" s="200"/>
      <c r="K66" s="200"/>
      <c r="L66" s="200"/>
      <c r="M66" s="201"/>
      <c r="N66" s="200"/>
      <c r="O66" s="200"/>
      <c r="P66" s="200"/>
      <c r="Q66" s="200"/>
      <c r="R66" s="200"/>
      <c r="S66" s="202"/>
      <c r="T66" s="202"/>
      <c r="U66" s="200"/>
      <c r="V66" s="200"/>
      <c r="W66" s="200"/>
      <c r="X66" s="200"/>
      <c r="Y66" s="200"/>
      <c r="Z66" s="200"/>
      <c r="AA66" s="200"/>
      <c r="AB66" s="200"/>
      <c r="AC66" s="200"/>
      <c r="AD66" s="200"/>
      <c r="AE66" s="201"/>
      <c r="AF66" s="201"/>
      <c r="AG66" s="200"/>
      <c r="AH66" s="200"/>
      <c r="AI66" s="200"/>
      <c r="AJ66" s="200"/>
      <c r="AK66" s="200"/>
      <c r="AL66" s="200"/>
      <c r="AM66" s="200"/>
      <c r="AN66" s="200"/>
      <c r="AO66" s="200"/>
      <c r="AP66" s="200"/>
      <c r="AQ66" s="200"/>
      <c r="AR66" s="200"/>
      <c r="AS66" s="200"/>
      <c r="AT66" s="200"/>
      <c r="AU66" s="200"/>
      <c r="AV66" s="200"/>
      <c r="AW66" s="200"/>
      <c r="AX66" s="200"/>
      <c r="AY66" s="200"/>
      <c r="AZ66" s="200"/>
      <c r="BA66" s="200"/>
      <c r="BB66" s="200"/>
      <c r="BC66" s="200"/>
      <c r="BD66" s="200"/>
      <c r="BE66" s="200"/>
      <c r="BF66" s="200"/>
      <c r="BG66" s="200"/>
      <c r="BH66" s="200"/>
      <c r="BI66" s="200"/>
      <c r="BJ66" s="200"/>
      <c r="BK66" s="200"/>
      <c r="BL66" s="200"/>
      <c r="BM66" s="200"/>
      <c r="BN66" s="200"/>
      <c r="BO66" s="200"/>
      <c r="BP66" s="200"/>
      <c r="BQ66" s="200"/>
      <c r="BR66" s="858"/>
      <c r="BS66" s="858"/>
      <c r="BT66" s="858"/>
      <c r="BU66" s="858"/>
      <c r="BV66" s="859"/>
      <c r="GF66" s="318"/>
      <c r="GL66" s="188"/>
    </row>
    <row r="67" spans="3:194" s="133" customFormat="1">
      <c r="M67" s="138"/>
      <c r="AE67" s="138"/>
      <c r="AF67" s="138"/>
      <c r="GF67" s="318"/>
      <c r="GL67" s="103"/>
    </row>
    <row r="68" spans="3:194" s="133" customFormat="1">
      <c r="M68" s="138"/>
      <c r="AE68" s="138"/>
      <c r="AF68" s="138"/>
      <c r="GF68" s="317"/>
      <c r="GL68" s="103"/>
    </row>
    <row r="69" spans="3:194" s="133" customFormat="1">
      <c r="M69" s="138"/>
      <c r="AE69" s="138"/>
      <c r="AF69" s="138"/>
      <c r="GF69" s="317"/>
    </row>
    <row r="70" spans="3:194" s="133" customFormat="1">
      <c r="M70" s="138"/>
      <c r="AE70" s="138"/>
      <c r="AF70" s="138"/>
      <c r="GF70" s="317"/>
    </row>
    <row r="71" spans="3:194" s="133" customFormat="1">
      <c r="M71" s="138"/>
      <c r="AE71" s="138"/>
      <c r="AF71" s="138"/>
      <c r="GF71" s="317"/>
    </row>
    <row r="72" spans="3:194" s="133" customFormat="1">
      <c r="M72" s="138"/>
      <c r="AE72" s="138"/>
      <c r="AF72" s="138"/>
      <c r="GF72" s="317"/>
    </row>
    <row r="73" spans="3:194" s="133" customFormat="1">
      <c r="M73" s="138"/>
      <c r="AE73" s="138"/>
      <c r="AF73" s="138"/>
      <c r="GF73" s="317"/>
    </row>
    <row r="74" spans="3:194" s="133" customFormat="1">
      <c r="M74" s="138"/>
      <c r="AE74" s="138"/>
      <c r="AF74" s="138"/>
      <c r="GF74" s="317"/>
    </row>
    <row r="75" spans="3:194" s="133" customFormat="1">
      <c r="M75" s="138"/>
      <c r="AE75" s="138"/>
      <c r="AF75" s="138"/>
      <c r="GF75" s="317"/>
    </row>
    <row r="76" spans="3:194" s="133" customFormat="1">
      <c r="M76" s="138"/>
      <c r="AE76" s="138"/>
      <c r="AF76" s="138"/>
      <c r="GF76" s="317"/>
    </row>
    <row r="77" spans="3:194" s="133" customFormat="1">
      <c r="M77" s="138"/>
      <c r="AE77" s="138"/>
      <c r="AF77" s="138"/>
      <c r="GF77" s="317"/>
    </row>
    <row r="78" spans="3:194" s="133" customFormat="1">
      <c r="M78" s="138"/>
      <c r="AE78" s="138"/>
      <c r="AF78" s="138"/>
      <c r="GF78" s="317"/>
    </row>
    <row r="79" spans="3:194" s="133" customFormat="1">
      <c r="M79" s="138"/>
      <c r="AE79" s="138"/>
      <c r="AF79" s="138"/>
      <c r="GF79" s="317"/>
    </row>
    <row r="80" spans="3:194" s="133" customFormat="1">
      <c r="M80" s="138"/>
      <c r="AE80" s="138"/>
      <c r="AF80" s="138"/>
      <c r="GF80" s="317"/>
    </row>
    <row r="81" spans="13:194" s="133" customFormat="1">
      <c r="M81" s="138"/>
      <c r="AE81" s="138"/>
      <c r="AF81" s="138"/>
      <c r="GF81" s="317"/>
    </row>
    <row r="82" spans="13:194" s="133" customFormat="1">
      <c r="M82" s="138"/>
      <c r="AE82" s="138"/>
      <c r="AF82" s="138"/>
      <c r="GF82" s="317"/>
    </row>
    <row r="83" spans="13:194">
      <c r="GF83" s="317"/>
      <c r="GL83" s="133"/>
    </row>
    <row r="84" spans="13:194">
      <c r="GL84" s="133"/>
    </row>
  </sheetData>
  <sheetProtection insertRows="0" deleteRows="0" autoFilter="0" pivotTables="0"/>
  <sortState xmlns:xlrd2="http://schemas.microsoft.com/office/spreadsheetml/2017/richdata2" ref="GF24:GF32">
    <sortCondition ref="GF24:GF32"/>
  </sortState>
  <dataConsolidate/>
  <mergeCells count="152">
    <mergeCell ref="BR66:BV66"/>
    <mergeCell ref="D62:AI62"/>
    <mergeCell ref="D63:AI63"/>
    <mergeCell ref="H64:I64"/>
    <mergeCell ref="H65:I65"/>
    <mergeCell ref="AJ30:AK30"/>
    <mergeCell ref="D30:AI30"/>
    <mergeCell ref="D36:BU36"/>
    <mergeCell ref="W37:W38"/>
    <mergeCell ref="X37:X38"/>
    <mergeCell ref="Y37:Y38"/>
    <mergeCell ref="Z37:Z38"/>
    <mergeCell ref="J37:K38"/>
    <mergeCell ref="J41:K41"/>
    <mergeCell ref="J42:K42"/>
    <mergeCell ref="J39:K39"/>
    <mergeCell ref="AX37:BU37"/>
    <mergeCell ref="AG37:AG38"/>
    <mergeCell ref="AH37:AH38"/>
    <mergeCell ref="AI37:AI38"/>
    <mergeCell ref="AK37:AK38"/>
    <mergeCell ref="AL37:AM37"/>
    <mergeCell ref="AN37:AN38"/>
    <mergeCell ref="AP37:AP38"/>
    <mergeCell ref="D20:AL20"/>
    <mergeCell ref="D21:AL21"/>
    <mergeCell ref="AH23:AI23"/>
    <mergeCell ref="D37:D38"/>
    <mergeCell ref="E37:E38"/>
    <mergeCell ref="F37:F38"/>
    <mergeCell ref="G37:G38"/>
    <mergeCell ref="D16:E16"/>
    <mergeCell ref="F16:J16"/>
    <mergeCell ref="D18:G18"/>
    <mergeCell ref="AJ23:AK23"/>
    <mergeCell ref="N22:O23"/>
    <mergeCell ref="P22:Q23"/>
    <mergeCell ref="R22:R23"/>
    <mergeCell ref="S22:S23"/>
    <mergeCell ref="D22:D23"/>
    <mergeCell ref="E22:E23"/>
    <mergeCell ref="F22:H23"/>
    <mergeCell ref="I22:J23"/>
    <mergeCell ref="U22:U23"/>
    <mergeCell ref="V22:X23"/>
    <mergeCell ref="Y22:AG22"/>
    <mergeCell ref="AH22:AI22"/>
    <mergeCell ref="AJ22:AL22"/>
    <mergeCell ref="C2:V2"/>
    <mergeCell ref="D13:E13"/>
    <mergeCell ref="F13:G13"/>
    <mergeCell ref="I13:J13"/>
    <mergeCell ref="N13:P13"/>
    <mergeCell ref="D14:E14"/>
    <mergeCell ref="F14:G14"/>
    <mergeCell ref="N14:P14"/>
    <mergeCell ref="D11:J11"/>
    <mergeCell ref="L11:Q11"/>
    <mergeCell ref="D12:E12"/>
    <mergeCell ref="H12:J12"/>
    <mergeCell ref="N12:P12"/>
    <mergeCell ref="I14:J15"/>
    <mergeCell ref="D15:E15"/>
    <mergeCell ref="F15:G15"/>
    <mergeCell ref="M15:Q15"/>
    <mergeCell ref="H14:H15"/>
    <mergeCell ref="AE23:AG23"/>
    <mergeCell ref="K22:L23"/>
    <mergeCell ref="M22:M23"/>
    <mergeCell ref="F25:H25"/>
    <mergeCell ref="I25:J25"/>
    <mergeCell ref="K25:L25"/>
    <mergeCell ref="N25:O25"/>
    <mergeCell ref="P25:Q25"/>
    <mergeCell ref="V25:X25"/>
    <mergeCell ref="AE25:AG25"/>
    <mergeCell ref="F24:H24"/>
    <mergeCell ref="I24:J24"/>
    <mergeCell ref="K24:L24"/>
    <mergeCell ref="N24:O24"/>
    <mergeCell ref="P24:Q24"/>
    <mergeCell ref="V24:X24"/>
    <mergeCell ref="AE24:AG24"/>
    <mergeCell ref="AE26:AG26"/>
    <mergeCell ref="AO37:AO38"/>
    <mergeCell ref="AF37:AF38"/>
    <mergeCell ref="AJ37:AJ38"/>
    <mergeCell ref="AH26:AI26"/>
    <mergeCell ref="AJ26:AK26"/>
    <mergeCell ref="AQ37:AW37"/>
    <mergeCell ref="AH24:AI24"/>
    <mergeCell ref="AJ24:AK24"/>
    <mergeCell ref="AH25:AI25"/>
    <mergeCell ref="AJ25:AK25"/>
    <mergeCell ref="AH28:AI28"/>
    <mergeCell ref="AJ28:AK28"/>
    <mergeCell ref="D35:AI35"/>
    <mergeCell ref="AK35:BU35"/>
    <mergeCell ref="P28:Q28"/>
    <mergeCell ref="V28:X28"/>
    <mergeCell ref="AE28:AG28"/>
    <mergeCell ref="AE27:AG27"/>
    <mergeCell ref="AH27:AI27"/>
    <mergeCell ref="AJ27:AK27"/>
    <mergeCell ref="F28:H28"/>
    <mergeCell ref="O31:R34"/>
    <mergeCell ref="F26:H26"/>
    <mergeCell ref="I26:J26"/>
    <mergeCell ref="K26:L26"/>
    <mergeCell ref="N26:O26"/>
    <mergeCell ref="P26:Q26"/>
    <mergeCell ref="V26:X26"/>
    <mergeCell ref="I28:J28"/>
    <mergeCell ref="AB37:AB38"/>
    <mergeCell ref="AC37:AC38"/>
    <mergeCell ref="K28:L28"/>
    <mergeCell ref="N28:O28"/>
    <mergeCell ref="F27:H27"/>
    <mergeCell ref="I27:J27"/>
    <mergeCell ref="K27:L27"/>
    <mergeCell ref="N27:O27"/>
    <mergeCell ref="P27:Q27"/>
    <mergeCell ref="H37:I38"/>
    <mergeCell ref="V27:X27"/>
    <mergeCell ref="AE37:AE38"/>
    <mergeCell ref="L37:L38"/>
    <mergeCell ref="M37:M38"/>
    <mergeCell ref="N37:P37"/>
    <mergeCell ref="R37:R38"/>
    <mergeCell ref="S37:S38"/>
    <mergeCell ref="V37:V38"/>
    <mergeCell ref="J46:K46"/>
    <mergeCell ref="U37:U38"/>
    <mergeCell ref="J45:K45"/>
    <mergeCell ref="J43:K43"/>
    <mergeCell ref="J44:K44"/>
    <mergeCell ref="T37:T38"/>
    <mergeCell ref="J40:K40"/>
    <mergeCell ref="AA37:AA38"/>
    <mergeCell ref="AD37:AD38"/>
    <mergeCell ref="BG60:BU60"/>
    <mergeCell ref="J58:K58"/>
    <mergeCell ref="J56:K56"/>
    <mergeCell ref="J50:K50"/>
    <mergeCell ref="J47:K47"/>
    <mergeCell ref="J48:K48"/>
    <mergeCell ref="J53:K53"/>
    <mergeCell ref="J54:K54"/>
    <mergeCell ref="J51:K51"/>
    <mergeCell ref="J52:K52"/>
    <mergeCell ref="J57:K57"/>
    <mergeCell ref="J49:K49"/>
  </mergeCells>
  <conditionalFormatting sqref="D65:I65 L65 N65:AG65 AI65:AJ65">
    <cfRule type="cellIs" dxfId="12" priority="13" operator="equal">
      <formula>FALSE</formula>
    </cfRule>
    <cfRule type="cellIs" dxfId="11" priority="14" operator="equal">
      <formula>TRUE</formula>
    </cfRule>
  </conditionalFormatting>
  <conditionalFormatting sqref="E24:E28">
    <cfRule type="duplicateValues" dxfId="8" priority="4"/>
  </conditionalFormatting>
  <conditionalFormatting sqref="F12">
    <cfRule type="cellIs" dxfId="7" priority="3" operator="between">
      <formula>$E$24</formula>
      <formula>$E$28</formula>
    </cfRule>
  </conditionalFormatting>
  <dataValidations xWindow="627" yWindow="811" count="31">
    <dataValidation type="list" allowBlank="1" showInputMessage="1" showErrorMessage="1" sqref="AC39:AC61" xr:uid="{00000000-0002-0000-0400-000000000000}">
      <formula1>GF$14:GF$15</formula1>
    </dataValidation>
    <dataValidation type="list" allowBlank="1" showInputMessage="1" showErrorMessage="1" sqref="AF59:AF61" xr:uid="{00000000-0002-0000-0400-000001000000}">
      <formula1>$GL$11:$GL$12</formula1>
    </dataValidation>
    <dataValidation type="list" allowBlank="1" showInputMessage="1" showErrorMessage="1" sqref="R24:R29" xr:uid="{00000000-0002-0000-0400-000002000000}">
      <formula1>$GF$14:$GF$15</formula1>
    </dataValidation>
    <dataValidation type="list" allowBlank="1" showInputMessage="1" showErrorMessage="1" sqref="AE59:AE61" xr:uid="{00000000-0002-0000-0400-000003000000}">
      <formula1>$GL$4:$GL$8</formula1>
    </dataValidation>
    <dataValidation type="list" allowBlank="1" showInputMessage="1" showErrorMessage="1" sqref="AH29" xr:uid="{00000000-0002-0000-0400-000004000000}">
      <formula1>$GF$4:$GF$8</formula1>
    </dataValidation>
    <dataValidation type="list" allowBlank="1" showInputMessage="1" showErrorMessage="1" sqref="M31:M34" xr:uid="{00000000-0002-0000-0400-000007000000}">
      <formula1>$GF$8:$GF$12</formula1>
    </dataValidation>
    <dataValidation type="list" allowBlank="1" showInputMessage="1" showErrorMessage="1" prompt="El  subtipo de afiliado va ligado al tipo de trabajador, ver hoja de subtipos." sqref="AJ37 AI37:AI38" xr:uid="{00000000-0002-0000-0400-00000A000000}">
      <formula1>$GL$36:$GL$37</formula1>
    </dataValidation>
    <dataValidation allowBlank="1" showInputMessage="1" showErrorMessage="1" prompt="Debe diligenciar Código Tipo de Trabajador_x000a_" sqref="AH39:AH58" xr:uid="{00000000-0002-0000-0400-00000B000000}"/>
    <dataValidation allowBlank="1" showInputMessage="1" showErrorMessage="1" prompt="Marcar solo con X las horas en las que se desarrolla la actividad" sqref="AX39:BU58" xr:uid="{00000000-0002-0000-0400-00000C000000}"/>
    <dataValidation allowBlank="1" showInputMessage="1" showErrorMessage="1" prompt="Marcar solo con X los días en los que desarrolla la actividad" sqref="AQ39:AW58" xr:uid="{00000000-0002-0000-0400-00000D000000}"/>
    <dataValidation allowBlank="1" showInputMessage="1" showErrorMessage="1" prompt="Inidcar el número de meses de la práctica del estudiante" sqref="AN39:AN58" xr:uid="{00000000-0002-0000-0400-00000E000000}"/>
    <dataValidation allowBlank="1" showInputMessage="1" showErrorMessage="1" prompt="El valor registrado en esta columna deberá ser numérico_x000a_" sqref="E37:E38" xr:uid="{00000000-0002-0000-0400-00000F000000}"/>
    <dataValidation allowBlank="1" showInputMessage="1" showErrorMessage="1" prompt="El valor registrado para esta columna será numérico y ascendente._x000a_Cada línea de trabajador deberá registrar numeración." sqref="D37:D38" xr:uid="{00000000-0002-0000-0400-000010000000}"/>
    <dataValidation allowBlank="1" showInputMessage="1" showErrorMessage="1" prompt="El valor registrado en esta columna deberá ser en texto" sqref="F37:F38 H37:M38 Q37 R37:R38 T37:V38 AA37:AF38 Q64" xr:uid="{00000000-0002-0000-0400-000011000000}"/>
    <dataValidation allowBlank="1" showInputMessage="1" showErrorMessage="1" prompt="El valor registrado en esta columna deberá ser numérico" sqref="G37:G38 N37:P37 AP37:AP38 X37:Y38 AG37:AG38 AN37:AN38 S37:S38" xr:uid="{00000000-0002-0000-0400-000012000000}"/>
    <dataValidation allowBlank="1" showInputMessage="1" showErrorMessage="1" prompt="El valor registrado en esta columna deberá ser alfanumérico" sqref="W37:W38" xr:uid="{00000000-0002-0000-0400-000013000000}"/>
    <dataValidation allowBlank="1" showInputMessage="1" showErrorMessage="1" prompt="El valor registrado en esta columna deberá ser en texto, puede incluir caracteres especiales." sqref="Z37:Z38" xr:uid="{00000000-0002-0000-0400-000014000000}"/>
    <dataValidation allowBlank="1" showInputMessage="1" showErrorMessage="1" prompt="El valor registrado en esta columna deberá ser en fecha" sqref="AL37:AM37" xr:uid="{00000000-0002-0000-0400-000015000000}"/>
    <dataValidation type="list" allowBlank="1" showInputMessage="1" showErrorMessage="1" sqref="AH24:AI28" xr:uid="{00000000-0002-0000-0400-000016000000}">
      <formula1>$GF$4:$GF$5</formula1>
    </dataValidation>
    <dataValidation type="list" allowBlank="1" showInputMessage="1" showErrorMessage="1" sqref="AE39:AE58" xr:uid="{00000000-0002-0000-0400-000017000000}">
      <formula1>$GL$4:$GL$6</formula1>
    </dataValidation>
    <dataValidation type="whole" operator="notEqual" allowBlank="1" showInputMessage="1" showErrorMessage="1" errorTitle="ERROR" error="CODIGO NO PUEDE SER IGUAL AL DE LA SEDE" promptTitle="ERROR" prompt="SI LA CASILLA SE TORNA ROSA, EL CODIGO DE CENTRO DE TRABAJO ASIGNADO YA EXISTE" sqref="E24:E28" xr:uid="{00000000-0002-0000-0400-000018000000}">
      <formula1>$F$12</formula1>
    </dataValidation>
    <dataValidation type="list" allowBlank="1" showInputMessage="1" showErrorMessage="1" sqref="AJ39:AJ58" xr:uid="{00000000-0002-0000-0400-000019000000}">
      <formula1>$GL$36:$GL$37</formula1>
    </dataValidation>
    <dataValidation type="list" allowBlank="1" showInputMessage="1" showErrorMessage="1" sqref="AH59:AH61" xr:uid="{00000000-0002-0000-0400-00001A000000}">
      <formula1>$GM$12:$GM$26</formula1>
    </dataValidation>
    <dataValidation type="list" allowBlank="1" showInputMessage="1" showErrorMessage="1" sqref="AG59:AG61" xr:uid="{00000000-0002-0000-0400-00001B000000}">
      <formula1>$GL$14:$GL$28</formula1>
    </dataValidation>
    <dataValidation type="list" allowBlank="1" showInputMessage="1" showErrorMessage="1" sqref="AO39:AO1048576" xr:uid="{00000000-0002-0000-0400-00001C000000}">
      <formula1>$GL$31:$GL$33</formula1>
    </dataValidation>
    <dataValidation type="list" allowBlank="1" showInputMessage="1" showErrorMessage="1" sqref="Q59:Q61" xr:uid="{00000000-0002-0000-0400-000005000000}">
      <formula1>$GF$17:$GF$19</formula1>
    </dataValidation>
    <dataValidation type="list" allowBlank="1" showInputMessage="1" showErrorMessage="1" sqref="AF39:AF58" xr:uid="{00000000-0002-0000-0400-000006000000}">
      <formula1>$GL$8:$GL$11</formula1>
    </dataValidation>
    <dataValidation type="list" allowBlank="1" showInputMessage="1" showErrorMessage="1" sqref="Q39:Q58" xr:uid="{E50F26EE-A935-47E6-B8CC-85AE94A4DE59}">
      <formula1>$GF$17:$GF$21</formula1>
    </dataValidation>
    <dataValidation type="list" allowBlank="1" showInputMessage="1" showErrorMessage="1" sqref="T39:T58" xr:uid="{A5F40FEF-4038-4742-8B70-85D449E50B36}">
      <formula1>"1-Fijo,2-Variable"</formula1>
    </dataValidation>
    <dataValidation type="list" allowBlank="1" showInputMessage="1" showErrorMessage="1" sqref="F39:F58" xr:uid="{00000000-0002-0000-0400-000008000000}">
      <formula1>$GF$24:$GF$31</formula1>
    </dataValidation>
    <dataValidation type="list" allowBlank="1" showInputMessage="1" showErrorMessage="1" sqref="AC24:AC29 F59:F61" xr:uid="{00000000-0002-0000-0400-000009000000}">
      <formula1>$GF$24:$GF$30</formula1>
    </dataValidation>
  </dataValidations>
  <pageMargins left="0.25" right="0.25" top="0.75" bottom="0.75" header="0.3" footer="0.3"/>
  <pageSetup scale="55" pageOrder="overThenDown" orientation="landscape" r:id="rId1"/>
  <rowBreaks count="1" manualBreakCount="1">
    <brk id="28" max="16383" man="1"/>
  </rowBreaks>
  <colBreaks count="3" manualBreakCount="3">
    <brk id="17" max="1048575" man="1"/>
    <brk id="30" max="1048575" man="1"/>
    <brk id="39" max="1048575" man="1"/>
  </colBreaks>
  <drawing r:id="rId2"/>
  <extLst>
    <ext xmlns:x14="http://schemas.microsoft.com/office/spreadsheetml/2009/9/main" uri="{78C0D931-6437-407d-A8EE-F0AAD7539E65}">
      <x14:conditionalFormattings>
        <x14:conditionalFormatting xmlns:xm="http://schemas.microsoft.com/office/excel/2006/main">
          <x14:cfRule type="cellIs" priority="1" operator="equal" id="{98F4B36C-C35F-404C-BCB6-331B75872683}">
            <xm:f>'Sede 02 - Trabajadores'!$F$12</xm:f>
            <x14:dxf>
              <fill>
                <patternFill>
                  <bgColor theme="9" tint="0.39994506668294322"/>
                </patternFill>
              </fill>
            </x14:dxf>
          </x14:cfRule>
          <x14:cfRule type="cellIs" priority="2" operator="between" id="{4F9375A2-3CD1-4F85-AA07-DCEE7C7C61F5}">
            <xm:f>'Sede 02 - Trabajadores'!$E$24</xm:f>
            <xm:f>'Sede 02 - Trabajadores'!$E$28</xm:f>
            <x14:dxf>
              <fill>
                <patternFill>
                  <bgColor theme="9" tint="0.39994506668294322"/>
                </patternFill>
              </fill>
            </x14:dxf>
          </x14:cfRule>
          <xm:sqref>E24:E28</xm:sqref>
        </x14:conditionalFormatting>
      </x14:conditionalFormattings>
    </ext>
    <ext xmlns:x14="http://schemas.microsoft.com/office/spreadsheetml/2009/9/main" uri="{CCE6A557-97BC-4b89-ADB6-D9C93CAAB3DF}">
      <x14:dataValidations xmlns:xm="http://schemas.microsoft.com/office/excel/2006/main" xWindow="627" yWindow="811" count="4">
        <x14:dataValidation type="list" allowBlank="1" showInputMessage="1" showErrorMessage="1" xr:uid="{00000000-0002-0000-0400-00001E000000}">
          <x14:formula1>
            <xm:f>'Listado Actividades Economicas'!#REF!</xm:f>
          </x14:formula1>
          <xm:sqref>I29:J29</xm:sqref>
        </x14:dataValidation>
        <x14:dataValidation type="list" allowBlank="1" showInputMessage="1" showErrorMessage="1" xr:uid="{00000000-0002-0000-0400-00001F000000}">
          <x14:formula1>
            <xm:f>'Listado Actividades Economicas'!$B$5:$B$1108</xm:f>
          </x14:formula1>
          <xm:sqref>I24:J28</xm:sqref>
        </x14:dataValidation>
        <x14:dataValidation type="list" allowBlank="1" showInputMessage="1" showErrorMessage="1" xr:uid="{44AE6267-72D8-49F8-8837-93A941DC7CF4}">
          <x14:formula1>
            <xm:f>'Cód. Tipo de trabajador cotz'!$X$50:$X$67</xm:f>
          </x14:formula1>
          <xm:sqref>AG39:AG58</xm:sqref>
        </x14:dataValidation>
        <x14:dataValidation type="whole" operator="notEqual" allowBlank="1" showInputMessage="1" showErrorMessage="1" errorTitle="ERROR" error="CODIGO NO PUEDE SER IGUAL AL DE OTRA SEDE" xr:uid="{00000000-0002-0000-0400-000020000000}">
          <x14:formula1>
            <xm:f>'Sede 02 - Trabajadores'!F12</xm:f>
          </x14:formula1>
          <xm:sqref>F12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10"/>
  <dimension ref="B2:GN84"/>
  <sheetViews>
    <sheetView showGridLines="0" topLeftCell="AN56" zoomScaleNormal="100" zoomScaleSheetLayoutView="70" zoomScalePageLayoutView="95" workbookViewId="0">
      <selection activeCell="BI69" sqref="BI69"/>
    </sheetView>
  </sheetViews>
  <sheetFormatPr baseColWidth="10" defaultColWidth="10.81640625" defaultRowHeight="13"/>
  <cols>
    <col min="1" max="1" width="10.81640625" style="37"/>
    <col min="2" max="2" width="2.1796875" style="37" customWidth="1"/>
    <col min="3" max="3" width="3.7265625" style="37" customWidth="1"/>
    <col min="4" max="4" width="21.81640625" style="37" customWidth="1"/>
    <col min="5" max="5" width="20.81640625" style="37" bestFit="1" customWidth="1"/>
    <col min="6" max="6" width="16.453125" style="37" bestFit="1" customWidth="1"/>
    <col min="7" max="7" width="21.1796875" style="37" bestFit="1" customWidth="1"/>
    <col min="8" max="8" width="13.1796875" style="37" customWidth="1"/>
    <col min="9" max="9" width="27.26953125" style="37" bestFit="1" customWidth="1"/>
    <col min="10" max="10" width="11.453125" style="37" customWidth="1"/>
    <col min="11" max="11" width="13.1796875" style="37" bestFit="1" customWidth="1"/>
    <col min="12" max="12" width="17.453125" style="37" customWidth="1"/>
    <col min="13" max="13" width="14.7265625" style="98" bestFit="1" customWidth="1"/>
    <col min="14" max="16" width="15.81640625" style="37" bestFit="1" customWidth="1"/>
    <col min="17" max="17" width="16.81640625" style="37" customWidth="1"/>
    <col min="18" max="18" width="16.453125" style="37" customWidth="1"/>
    <col min="19" max="19" width="16.26953125" style="37" bestFit="1" customWidth="1"/>
    <col min="20" max="20" width="16.26953125" style="37" customWidth="1"/>
    <col min="21" max="21" width="15.81640625" style="37" bestFit="1" customWidth="1"/>
    <col min="22" max="22" width="16.7265625" style="37" bestFit="1" customWidth="1"/>
    <col min="23" max="23" width="25.453125" style="37" customWidth="1"/>
    <col min="24" max="24" width="16" style="37" customWidth="1"/>
    <col min="25" max="25" width="18" style="37" customWidth="1"/>
    <col min="26" max="26" width="28" style="37" customWidth="1"/>
    <col min="27" max="27" width="16" style="37" bestFit="1" customWidth="1"/>
    <col min="28" max="28" width="19.1796875" style="37" bestFit="1" customWidth="1"/>
    <col min="29" max="29" width="29.7265625" style="37" customWidth="1"/>
    <col min="30" max="30" width="21.1796875" style="37" bestFit="1" customWidth="1"/>
    <col min="31" max="31" width="16.7265625" style="98" bestFit="1" customWidth="1"/>
    <col min="32" max="32" width="19.1796875" style="98" bestFit="1" customWidth="1"/>
    <col min="33" max="33" width="21.81640625" style="37" customWidth="1"/>
    <col min="34" max="34" width="28.1796875" style="37" bestFit="1" customWidth="1"/>
    <col min="35" max="35" width="16.453125" style="37" bestFit="1" customWidth="1"/>
    <col min="36" max="36" width="25.1796875" style="37" customWidth="1"/>
    <col min="37" max="37" width="28.453125" style="37" bestFit="1" customWidth="1"/>
    <col min="38" max="38" width="15.26953125" style="37" customWidth="1"/>
    <col min="39" max="39" width="28.81640625" style="37" bestFit="1" customWidth="1"/>
    <col min="40" max="42" width="18.1796875" style="37" customWidth="1"/>
    <col min="43" max="49" width="3" style="37" customWidth="1"/>
    <col min="50" max="58" width="2" style="37" bestFit="1" customWidth="1"/>
    <col min="59" max="73" width="3" style="37" bestFit="1" customWidth="1"/>
    <col min="74" max="187" width="10.81640625" style="37"/>
    <col min="188" max="188" width="14.1796875" style="316" bestFit="1" customWidth="1"/>
    <col min="189" max="189" width="10.81640625" style="37"/>
    <col min="190" max="190" width="10.81640625" style="421"/>
    <col min="191" max="193" width="10.81640625" style="37"/>
    <col min="194" max="194" width="10.453125" style="37" bestFit="1" customWidth="1"/>
    <col min="195" max="195" width="99.1796875" style="37" bestFit="1" customWidth="1"/>
    <col min="196" max="16384" width="10.81640625" style="37"/>
  </cols>
  <sheetData>
    <row r="2" spans="3:196" ht="20.25" customHeight="1">
      <c r="C2" s="809" t="s">
        <v>165</v>
      </c>
      <c r="D2" s="810"/>
      <c r="E2" s="810"/>
      <c r="F2" s="810"/>
      <c r="G2" s="810"/>
      <c r="H2" s="810"/>
      <c r="I2" s="810"/>
      <c r="J2" s="810"/>
      <c r="K2" s="810"/>
      <c r="L2" s="810"/>
      <c r="M2" s="810"/>
      <c r="N2" s="810"/>
      <c r="O2" s="810"/>
      <c r="P2" s="810"/>
      <c r="Q2" s="810"/>
      <c r="R2" s="810"/>
      <c r="S2" s="810"/>
      <c r="T2" s="810"/>
      <c r="U2" s="810"/>
      <c r="V2" s="810"/>
    </row>
    <row r="3" spans="3:196" ht="15" thickBot="1">
      <c r="C3" s="1"/>
    </row>
    <row r="4" spans="3:196">
      <c r="C4" s="38"/>
      <c r="D4" s="39"/>
      <c r="E4" s="39"/>
      <c r="F4" s="39"/>
      <c r="G4" s="39"/>
      <c r="H4" s="39"/>
      <c r="I4" s="39"/>
      <c r="J4" s="39"/>
      <c r="K4" s="39"/>
      <c r="L4" s="39"/>
      <c r="M4" s="99"/>
      <c r="N4" s="39"/>
      <c r="O4" s="39"/>
      <c r="P4" s="39"/>
      <c r="Q4" s="39"/>
      <c r="R4" s="39"/>
      <c r="S4" s="39"/>
      <c r="T4" s="39"/>
      <c r="U4" s="39"/>
      <c r="V4" s="39"/>
      <c r="W4" s="39"/>
      <c r="X4" s="39"/>
      <c r="Y4" s="39"/>
      <c r="Z4" s="39"/>
      <c r="AA4" s="39"/>
      <c r="AB4" s="39"/>
      <c r="AC4" s="39"/>
      <c r="AD4" s="39"/>
      <c r="AE4" s="99"/>
      <c r="AF4" s="99"/>
      <c r="AG4" s="39"/>
      <c r="AH4" s="39"/>
      <c r="AI4" s="39"/>
      <c r="AJ4" s="39"/>
      <c r="AK4" s="39"/>
      <c r="AL4" s="39"/>
      <c r="AM4" s="39"/>
      <c r="AN4" s="39"/>
      <c r="AO4" s="39"/>
      <c r="AP4" s="39"/>
      <c r="AQ4" s="39"/>
      <c r="AR4" s="39"/>
      <c r="AS4" s="39"/>
      <c r="AT4" s="39"/>
      <c r="AU4" s="39"/>
      <c r="AV4" s="39"/>
      <c r="AW4" s="39"/>
      <c r="AX4" s="39"/>
      <c r="AY4" s="39"/>
      <c r="AZ4" s="39"/>
      <c r="BA4" s="39"/>
      <c r="BB4" s="39"/>
      <c r="BC4" s="39"/>
      <c r="BD4" s="39"/>
      <c r="BE4" s="39"/>
      <c r="BF4" s="39"/>
      <c r="BG4" s="39"/>
      <c r="BH4" s="39"/>
      <c r="BI4" s="39"/>
      <c r="BJ4" s="39"/>
      <c r="BK4" s="39"/>
      <c r="BL4" s="39"/>
      <c r="BM4" s="39"/>
      <c r="BN4" s="39"/>
      <c r="BO4" s="39"/>
      <c r="BP4" s="39"/>
      <c r="BQ4" s="39"/>
      <c r="BR4" s="39"/>
      <c r="BS4" s="39"/>
      <c r="BT4" s="39"/>
      <c r="BU4" s="39"/>
      <c r="BV4" s="100"/>
      <c r="GE4" s="316"/>
      <c r="GF4" s="316" t="s">
        <v>37</v>
      </c>
      <c r="GG4" s="316"/>
      <c r="GI4" s="316"/>
      <c r="GJ4" s="316"/>
      <c r="GK4" s="316"/>
      <c r="GL4" s="28" t="s">
        <v>117</v>
      </c>
      <c r="GM4" s="316"/>
      <c r="GN4" s="316"/>
    </row>
    <row r="5" spans="3:196" ht="5.25" customHeight="1">
      <c r="C5" s="45"/>
      <c r="M5" s="37"/>
      <c r="AE5" s="37"/>
      <c r="AF5" s="37"/>
      <c r="BV5" s="101"/>
      <c r="GE5" s="316"/>
      <c r="GF5" s="316" t="s">
        <v>38</v>
      </c>
      <c r="GG5" s="316"/>
      <c r="GI5" s="316"/>
      <c r="GJ5" s="316"/>
      <c r="GK5" s="316"/>
      <c r="GL5" s="28" t="s">
        <v>39</v>
      </c>
      <c r="GM5" s="316"/>
      <c r="GN5" s="316"/>
    </row>
    <row r="6" spans="3:196" s="103" customFormat="1" ht="27.75" customHeight="1">
      <c r="C6" s="102"/>
      <c r="G6" s="104" t="s">
        <v>231</v>
      </c>
      <c r="I6" s="104" t="s">
        <v>0</v>
      </c>
      <c r="K6" s="104" t="s">
        <v>1</v>
      </c>
      <c r="P6" s="105"/>
      <c r="BV6" s="106"/>
      <c r="GE6" s="318"/>
      <c r="GF6" s="318"/>
      <c r="GG6" s="318"/>
      <c r="GH6" s="478"/>
      <c r="GI6" s="318"/>
      <c r="GJ6" s="318"/>
      <c r="GK6" s="318"/>
      <c r="GL6" s="334" t="s">
        <v>40</v>
      </c>
      <c r="GM6" s="318"/>
      <c r="GN6" s="318"/>
    </row>
    <row r="7" spans="3:196" s="103" customFormat="1" ht="14.5">
      <c r="C7" s="102"/>
      <c r="G7" s="97">
        <f>'Formulario de Afiliación'!Y7</f>
        <v>0</v>
      </c>
      <c r="I7" s="107">
        <f>'Formulario de Afiliación'!G7</f>
        <v>0</v>
      </c>
      <c r="K7" s="107">
        <f>'Formulario de Afiliación'!L7</f>
        <v>0</v>
      </c>
      <c r="P7" s="105"/>
      <c r="BV7" s="106"/>
      <c r="GE7" s="318"/>
      <c r="GF7" s="318"/>
      <c r="GG7" s="318"/>
      <c r="GH7" s="478"/>
      <c r="GI7" s="318"/>
      <c r="GJ7" s="318"/>
      <c r="GK7" s="318"/>
      <c r="GL7" s="318"/>
      <c r="GM7" s="318"/>
      <c r="GN7" s="318"/>
    </row>
    <row r="8" spans="3:196" s="103" customFormat="1">
      <c r="C8" s="102"/>
      <c r="M8" s="108"/>
      <c r="AE8" s="108"/>
      <c r="AF8" s="108"/>
      <c r="BV8" s="106"/>
      <c r="GE8" s="318"/>
      <c r="GF8" s="318" t="s">
        <v>26</v>
      </c>
      <c r="GG8" s="318"/>
      <c r="GH8" s="478"/>
      <c r="GI8" s="318"/>
      <c r="GJ8" s="318"/>
      <c r="GK8" s="318"/>
      <c r="GL8" s="334" t="s">
        <v>41</v>
      </c>
      <c r="GM8" s="318"/>
      <c r="GN8" s="318"/>
    </row>
    <row r="9" spans="3:196" s="103" customFormat="1">
      <c r="C9" s="102"/>
      <c r="D9" s="109" t="s">
        <v>366</v>
      </c>
      <c r="E9" s="109"/>
      <c r="F9" s="110"/>
      <c r="G9" s="110"/>
      <c r="M9" s="108"/>
      <c r="O9" s="111"/>
      <c r="AE9" s="108"/>
      <c r="AF9" s="108"/>
      <c r="BV9" s="106"/>
      <c r="GE9" s="318"/>
      <c r="GF9" s="318" t="s">
        <v>27</v>
      </c>
      <c r="GG9" s="318"/>
      <c r="GH9" s="478"/>
      <c r="GI9" s="318"/>
      <c r="GJ9" s="318"/>
      <c r="GK9" s="318"/>
      <c r="GL9" s="334" t="s">
        <v>2510</v>
      </c>
      <c r="GM9" s="318"/>
      <c r="GN9" s="318"/>
    </row>
    <row r="10" spans="3:196" s="103" customFormat="1">
      <c r="C10" s="102"/>
      <c r="D10" s="109"/>
      <c r="E10" s="109"/>
      <c r="F10" s="110"/>
      <c r="G10" s="110"/>
      <c r="M10" s="108"/>
      <c r="O10" s="111"/>
      <c r="AE10" s="108"/>
      <c r="AF10" s="108"/>
      <c r="BV10" s="106"/>
      <c r="GE10" s="318"/>
      <c r="GF10" s="318" t="s">
        <v>28</v>
      </c>
      <c r="GG10" s="318"/>
      <c r="GH10" s="478"/>
      <c r="GI10" s="318"/>
      <c r="GJ10" s="318"/>
      <c r="GK10" s="318"/>
      <c r="GL10" s="334" t="s">
        <v>2511</v>
      </c>
      <c r="GM10" s="318"/>
      <c r="GN10" s="318"/>
    </row>
    <row r="11" spans="3:196" s="109" customFormat="1" ht="15.75" customHeight="1">
      <c r="C11" s="304"/>
      <c r="D11" s="880" t="s">
        <v>367</v>
      </c>
      <c r="E11" s="822"/>
      <c r="F11" s="822"/>
      <c r="G11" s="822"/>
      <c r="H11" s="822"/>
      <c r="I11" s="822"/>
      <c r="J11" s="881"/>
      <c r="K11" s="306"/>
      <c r="L11" s="824" t="s">
        <v>368</v>
      </c>
      <c r="M11" s="825"/>
      <c r="N11" s="825"/>
      <c r="O11" s="825"/>
      <c r="P11" s="825"/>
      <c r="Q11" s="826"/>
      <c r="AE11" s="105"/>
      <c r="AF11" s="105"/>
      <c r="BV11" s="113"/>
      <c r="GE11" s="319"/>
      <c r="GF11" s="319" t="s">
        <v>29</v>
      </c>
      <c r="GG11" s="319"/>
      <c r="GH11" s="479"/>
      <c r="GI11" s="319"/>
      <c r="GJ11" s="319"/>
      <c r="GK11" s="319"/>
      <c r="GL11" s="334" t="s">
        <v>42</v>
      </c>
      <c r="GM11" s="319"/>
      <c r="GN11" s="319"/>
    </row>
    <row r="12" spans="3:196" s="103" customFormat="1">
      <c r="C12" s="102"/>
      <c r="D12" s="827" t="s">
        <v>369</v>
      </c>
      <c r="E12" s="828"/>
      <c r="F12" s="303"/>
      <c r="G12" s="114" t="s">
        <v>223</v>
      </c>
      <c r="H12" s="882"/>
      <c r="I12" s="882"/>
      <c r="J12" s="883"/>
      <c r="K12" s="108"/>
      <c r="L12" s="115" t="s">
        <v>370</v>
      </c>
      <c r="M12" s="229"/>
      <c r="N12" s="817" t="s">
        <v>371</v>
      </c>
      <c r="O12" s="817"/>
      <c r="P12" s="817"/>
      <c r="Q12" s="231"/>
      <c r="AE12" s="108"/>
      <c r="AF12" s="108"/>
      <c r="BV12" s="106"/>
      <c r="GE12" s="318"/>
      <c r="GF12" s="318" t="s">
        <v>30</v>
      </c>
      <c r="GG12" s="318"/>
      <c r="GH12" s="478"/>
      <c r="GI12" s="318"/>
      <c r="GJ12" s="318"/>
      <c r="GK12" s="318"/>
      <c r="GL12" s="334"/>
      <c r="GM12" s="336" t="s">
        <v>43</v>
      </c>
      <c r="GN12" s="318"/>
    </row>
    <row r="13" spans="3:196" s="103" customFormat="1">
      <c r="C13" s="305"/>
      <c r="D13" s="891" t="s">
        <v>372</v>
      </c>
      <c r="E13" s="828"/>
      <c r="F13" s="892"/>
      <c r="G13" s="892"/>
      <c r="H13" s="118" t="s">
        <v>45</v>
      </c>
      <c r="I13" s="893"/>
      <c r="J13" s="894"/>
      <c r="K13" s="108"/>
      <c r="L13" s="115" t="s">
        <v>373</v>
      </c>
      <c r="M13" s="229"/>
      <c r="N13" s="817" t="s">
        <v>374</v>
      </c>
      <c r="O13" s="817"/>
      <c r="P13" s="817"/>
      <c r="Q13" s="231"/>
      <c r="AE13" s="108"/>
      <c r="AF13" s="108"/>
      <c r="BV13" s="106"/>
      <c r="GE13" s="318"/>
      <c r="GF13" s="318"/>
      <c r="GG13" s="318"/>
      <c r="GH13" s="478"/>
      <c r="GI13" s="318"/>
      <c r="GJ13" s="318"/>
      <c r="GK13" s="318"/>
      <c r="GL13" s="319"/>
      <c r="GM13" s="336" t="s">
        <v>46</v>
      </c>
      <c r="GN13" s="318"/>
    </row>
    <row r="14" spans="3:196" s="103" customFormat="1" ht="15" customHeight="1">
      <c r="C14" s="102"/>
      <c r="D14" s="811" t="s">
        <v>375</v>
      </c>
      <c r="E14" s="895"/>
      <c r="F14" s="896"/>
      <c r="G14" s="883"/>
      <c r="H14" s="897" t="s">
        <v>376</v>
      </c>
      <c r="I14" s="899"/>
      <c r="J14" s="900"/>
      <c r="L14" s="115" t="s">
        <v>230</v>
      </c>
      <c r="M14" s="230"/>
      <c r="N14" s="817" t="s">
        <v>377</v>
      </c>
      <c r="O14" s="817"/>
      <c r="P14" s="817"/>
      <c r="Q14" s="232"/>
      <c r="AE14" s="108"/>
      <c r="AF14" s="108"/>
      <c r="BV14" s="106"/>
      <c r="GE14" s="318"/>
      <c r="GF14" s="318" t="s">
        <v>23</v>
      </c>
      <c r="GG14" s="318"/>
      <c r="GH14" s="478"/>
      <c r="GI14" s="318"/>
      <c r="GJ14" s="318"/>
      <c r="GK14" s="318"/>
      <c r="GL14" s="335">
        <v>1</v>
      </c>
      <c r="GM14" s="336" t="s">
        <v>47</v>
      </c>
      <c r="GN14" s="318"/>
    </row>
    <row r="15" spans="3:196" s="103" customFormat="1" ht="12" customHeight="1">
      <c r="C15" s="102"/>
      <c r="D15" s="818" t="s">
        <v>378</v>
      </c>
      <c r="E15" s="903"/>
      <c r="F15" s="884"/>
      <c r="G15" s="885"/>
      <c r="H15" s="898"/>
      <c r="I15" s="901"/>
      <c r="J15" s="902"/>
      <c r="L15" s="115" t="s">
        <v>379</v>
      </c>
      <c r="M15" s="886"/>
      <c r="N15" s="886"/>
      <c r="O15" s="886"/>
      <c r="P15" s="886"/>
      <c r="Q15" s="886"/>
      <c r="AE15" s="108"/>
      <c r="AF15" s="108"/>
      <c r="BV15" s="106"/>
      <c r="GE15" s="318"/>
      <c r="GF15" s="318" t="s">
        <v>22</v>
      </c>
      <c r="GG15" s="318"/>
      <c r="GH15" s="478"/>
      <c r="GI15" s="318"/>
      <c r="GJ15" s="318"/>
      <c r="GK15" s="318"/>
      <c r="GL15" s="335">
        <v>2</v>
      </c>
      <c r="GM15" s="336" t="s">
        <v>48</v>
      </c>
      <c r="GN15" s="318"/>
    </row>
    <row r="16" spans="3:196" s="103" customFormat="1">
      <c r="C16" s="102"/>
      <c r="D16" s="841" t="s">
        <v>380</v>
      </c>
      <c r="E16" s="887"/>
      <c r="F16" s="888"/>
      <c r="G16" s="889"/>
      <c r="H16" s="889"/>
      <c r="I16" s="889"/>
      <c r="J16" s="890"/>
      <c r="K16" s="108"/>
      <c r="M16" s="108"/>
      <c r="P16" s="108"/>
      <c r="AE16" s="108"/>
      <c r="AF16" s="108"/>
      <c r="BV16" s="106"/>
      <c r="GE16" s="318"/>
      <c r="GF16" s="318"/>
      <c r="GG16" s="318"/>
      <c r="GH16" s="478"/>
      <c r="GI16" s="318"/>
      <c r="GJ16" s="318"/>
      <c r="GK16" s="318"/>
      <c r="GL16" s="335">
        <v>18</v>
      </c>
      <c r="GM16" s="336" t="s">
        <v>49</v>
      </c>
      <c r="GN16" s="318"/>
    </row>
    <row r="17" spans="3:196" s="103" customFormat="1">
      <c r="C17" s="102"/>
      <c r="M17" s="108"/>
      <c r="AE17" s="108"/>
      <c r="AF17" s="108"/>
      <c r="BV17" s="106"/>
      <c r="GE17" s="318"/>
      <c r="GF17" s="318" t="s">
        <v>51</v>
      </c>
      <c r="GG17" s="318"/>
      <c r="GH17" s="478"/>
      <c r="GI17" s="318"/>
      <c r="GJ17" s="318"/>
      <c r="GK17" s="318"/>
      <c r="GL17" s="335">
        <v>22</v>
      </c>
      <c r="GM17" s="336" t="s">
        <v>50</v>
      </c>
      <c r="GN17" s="318"/>
    </row>
    <row r="18" spans="3:196">
      <c r="C18" s="45"/>
      <c r="D18" s="846" t="s">
        <v>381</v>
      </c>
      <c r="E18" s="846"/>
      <c r="F18" s="846"/>
      <c r="G18" s="846"/>
      <c r="BV18" s="101"/>
      <c r="GE18" s="316"/>
      <c r="GF18" s="316" t="s">
        <v>53</v>
      </c>
      <c r="GG18" s="316"/>
      <c r="GI18" s="316"/>
      <c r="GJ18" s="316"/>
      <c r="GK18" s="316"/>
      <c r="GL18" s="335">
        <v>30</v>
      </c>
      <c r="GM18" s="338" t="s">
        <v>52</v>
      </c>
      <c r="GN18" s="316"/>
    </row>
    <row r="19" spans="3:196" ht="16.5">
      <c r="C19" s="45"/>
      <c r="D19" s="120"/>
      <c r="E19" s="120"/>
      <c r="F19" s="120"/>
      <c r="G19" s="120"/>
      <c r="BV19" s="101"/>
      <c r="GE19" s="316"/>
      <c r="GF19" s="450" t="s">
        <v>2556</v>
      </c>
      <c r="GG19" s="316"/>
      <c r="GI19" s="316"/>
      <c r="GJ19" s="316"/>
      <c r="GK19" s="316"/>
      <c r="GL19" s="335">
        <v>31</v>
      </c>
      <c r="GM19" s="338"/>
      <c r="GN19" s="316"/>
    </row>
    <row r="20" spans="3:196" ht="16.5">
      <c r="C20" s="45"/>
      <c r="D20" s="839" t="s">
        <v>382</v>
      </c>
      <c r="E20" s="839"/>
      <c r="F20" s="839"/>
      <c r="G20" s="839"/>
      <c r="H20" s="839"/>
      <c r="I20" s="839"/>
      <c r="J20" s="839"/>
      <c r="K20" s="839"/>
      <c r="L20" s="839"/>
      <c r="M20" s="839"/>
      <c r="N20" s="839"/>
      <c r="O20" s="839"/>
      <c r="P20" s="839"/>
      <c r="Q20" s="839"/>
      <c r="R20" s="839"/>
      <c r="S20" s="839"/>
      <c r="T20" s="839"/>
      <c r="U20" s="839"/>
      <c r="V20" s="839"/>
      <c r="W20" s="839"/>
      <c r="X20" s="839"/>
      <c r="Y20" s="839"/>
      <c r="Z20" s="839"/>
      <c r="AA20" s="839"/>
      <c r="AB20" s="839"/>
      <c r="AC20" s="839"/>
      <c r="AD20" s="839"/>
      <c r="AE20" s="839"/>
      <c r="AF20" s="839"/>
      <c r="AG20" s="839"/>
      <c r="AH20" s="839"/>
      <c r="AI20" s="839"/>
      <c r="AJ20" s="839"/>
      <c r="AK20" s="839"/>
      <c r="AL20" s="839"/>
      <c r="BV20" s="101"/>
      <c r="GE20" s="316"/>
      <c r="GF20" s="450" t="s">
        <v>2557</v>
      </c>
      <c r="GG20" s="316"/>
      <c r="GI20" s="316"/>
      <c r="GJ20" s="316"/>
      <c r="GK20" s="316"/>
      <c r="GL20" s="337">
        <v>32</v>
      </c>
      <c r="GM20" s="338"/>
      <c r="GN20" s="316"/>
    </row>
    <row r="21" spans="3:196" ht="16.5">
      <c r="C21" s="45"/>
      <c r="D21" s="840" t="s">
        <v>183</v>
      </c>
      <c r="E21" s="840"/>
      <c r="F21" s="840"/>
      <c r="G21" s="840"/>
      <c r="H21" s="840"/>
      <c r="I21" s="840"/>
      <c r="J21" s="840"/>
      <c r="K21" s="840"/>
      <c r="L21" s="840"/>
      <c r="M21" s="840"/>
      <c r="N21" s="840"/>
      <c r="O21" s="840"/>
      <c r="P21" s="840"/>
      <c r="Q21" s="840"/>
      <c r="R21" s="840"/>
      <c r="S21" s="840"/>
      <c r="T21" s="840"/>
      <c r="U21" s="840"/>
      <c r="V21" s="840"/>
      <c r="W21" s="840"/>
      <c r="X21" s="840"/>
      <c r="Y21" s="840"/>
      <c r="Z21" s="840"/>
      <c r="AA21" s="840"/>
      <c r="AB21" s="840"/>
      <c r="AC21" s="840"/>
      <c r="AD21" s="840"/>
      <c r="AE21" s="840"/>
      <c r="AF21" s="840"/>
      <c r="AG21" s="840"/>
      <c r="AH21" s="840"/>
      <c r="AI21" s="840"/>
      <c r="AJ21" s="840"/>
      <c r="AK21" s="840"/>
      <c r="AL21" s="840"/>
      <c r="AM21" s="236"/>
      <c r="BV21" s="101"/>
      <c r="GE21" s="316"/>
      <c r="GF21" s="450" t="s">
        <v>2574</v>
      </c>
      <c r="GG21" s="316"/>
      <c r="GI21" s="316"/>
      <c r="GJ21" s="316"/>
      <c r="GK21" s="316"/>
      <c r="GL21" s="337"/>
      <c r="GM21" s="338" t="s">
        <v>54</v>
      </c>
      <c r="GN21" s="316"/>
    </row>
    <row r="22" spans="3:196" s="123" customFormat="1" ht="22.5" customHeight="1">
      <c r="C22" s="121"/>
      <c r="D22" s="790" t="s">
        <v>215</v>
      </c>
      <c r="E22" s="790" t="s">
        <v>219</v>
      </c>
      <c r="F22" s="790" t="s">
        <v>383</v>
      </c>
      <c r="G22" s="790"/>
      <c r="H22" s="790"/>
      <c r="I22" s="790" t="s">
        <v>216</v>
      </c>
      <c r="J22" s="790"/>
      <c r="K22" s="808"/>
      <c r="L22" s="808"/>
      <c r="M22" s="790" t="s">
        <v>131</v>
      </c>
      <c r="N22" s="847" t="s">
        <v>44</v>
      </c>
      <c r="O22" s="848"/>
      <c r="P22" s="847" t="s">
        <v>56</v>
      </c>
      <c r="Q22" s="848"/>
      <c r="R22" s="790" t="s">
        <v>57</v>
      </c>
      <c r="S22" s="790" t="s">
        <v>58</v>
      </c>
      <c r="T22" s="427"/>
      <c r="U22" s="790" t="s">
        <v>59</v>
      </c>
      <c r="V22" s="847" t="s">
        <v>20</v>
      </c>
      <c r="W22" s="851"/>
      <c r="X22" s="848"/>
      <c r="Y22" s="853" t="s">
        <v>184</v>
      </c>
      <c r="Z22" s="854"/>
      <c r="AA22" s="854"/>
      <c r="AB22" s="854"/>
      <c r="AC22" s="854"/>
      <c r="AD22" s="854"/>
      <c r="AE22" s="854"/>
      <c r="AF22" s="854"/>
      <c r="AG22" s="854"/>
      <c r="AH22" s="855" t="s">
        <v>241</v>
      </c>
      <c r="AI22" s="856"/>
      <c r="AJ22" s="855" t="s">
        <v>243</v>
      </c>
      <c r="AK22" s="856"/>
      <c r="AL22" s="857"/>
      <c r="AM22" s="122"/>
      <c r="AN22" s="122"/>
      <c r="AO22" s="122"/>
      <c r="BV22" s="124"/>
      <c r="GE22" s="320"/>
      <c r="GF22" s="316"/>
      <c r="GG22" s="320"/>
      <c r="GH22" s="480"/>
      <c r="GI22" s="320"/>
      <c r="GJ22" s="320"/>
      <c r="GK22" s="320"/>
      <c r="GL22" s="337"/>
      <c r="GM22" s="338" t="s">
        <v>55</v>
      </c>
      <c r="GN22" s="320"/>
    </row>
    <row r="23" spans="3:196" ht="24" customHeight="1">
      <c r="C23" s="45"/>
      <c r="D23" s="790"/>
      <c r="E23" s="790"/>
      <c r="F23" s="790"/>
      <c r="G23" s="790"/>
      <c r="H23" s="790"/>
      <c r="I23" s="790"/>
      <c r="J23" s="790"/>
      <c r="K23" s="808"/>
      <c r="L23" s="808"/>
      <c r="M23" s="790"/>
      <c r="N23" s="849"/>
      <c r="O23" s="850"/>
      <c r="P23" s="849"/>
      <c r="Q23" s="850"/>
      <c r="R23" s="790"/>
      <c r="S23" s="790"/>
      <c r="T23" s="427"/>
      <c r="U23" s="790"/>
      <c r="V23" s="849"/>
      <c r="W23" s="852"/>
      <c r="X23" s="850"/>
      <c r="Y23" s="125" t="s">
        <v>130</v>
      </c>
      <c r="Z23" s="125" t="s">
        <v>225</v>
      </c>
      <c r="AA23" s="125" t="s">
        <v>16</v>
      </c>
      <c r="AB23" s="125" t="s">
        <v>17</v>
      </c>
      <c r="AC23" s="125" t="s">
        <v>224</v>
      </c>
      <c r="AD23" s="125" t="s">
        <v>226</v>
      </c>
      <c r="AE23" s="806" t="s">
        <v>20</v>
      </c>
      <c r="AF23" s="807"/>
      <c r="AG23" s="807"/>
      <c r="AH23" s="793" t="s">
        <v>227</v>
      </c>
      <c r="AI23" s="793"/>
      <c r="AJ23" s="793" t="s">
        <v>228</v>
      </c>
      <c r="AK23" s="793"/>
      <c r="AL23" s="125" t="s">
        <v>229</v>
      </c>
      <c r="AM23" s="122"/>
      <c r="AN23" s="122"/>
      <c r="AO23" s="122"/>
      <c r="BV23" s="101"/>
      <c r="GE23" s="316"/>
      <c r="GF23" s="320"/>
      <c r="GG23" s="316"/>
      <c r="GI23" s="316"/>
      <c r="GJ23" s="316"/>
      <c r="GK23" s="316"/>
      <c r="GL23" s="337">
        <v>44</v>
      </c>
      <c r="GM23" s="338" t="s">
        <v>60</v>
      </c>
      <c r="GN23" s="316"/>
    </row>
    <row r="24" spans="3:196" s="133" customFormat="1">
      <c r="C24" s="126"/>
      <c r="D24" s="127">
        <v>1</v>
      </c>
      <c r="E24" s="128"/>
      <c r="F24" s="791"/>
      <c r="G24" s="791"/>
      <c r="H24" s="791"/>
      <c r="I24" s="904"/>
      <c r="J24" s="905"/>
      <c r="K24" s="792" t="str">
        <f>IF(I24="","",+VLOOKUP(I24,'Listado Actividades Economicas'!$B$4:$F$1108,5,0))</f>
        <v/>
      </c>
      <c r="L24" s="792"/>
      <c r="M24" s="129"/>
      <c r="N24" s="789"/>
      <c r="O24" s="786"/>
      <c r="P24" s="789"/>
      <c r="Q24" s="786"/>
      <c r="R24" s="128"/>
      <c r="S24" s="128"/>
      <c r="T24" s="128"/>
      <c r="U24" s="128"/>
      <c r="V24" s="789"/>
      <c r="W24" s="785"/>
      <c r="X24" s="786"/>
      <c r="Y24" s="128"/>
      <c r="Z24" s="128"/>
      <c r="AA24" s="128"/>
      <c r="AB24" s="128"/>
      <c r="AC24" s="128"/>
      <c r="AD24" s="128"/>
      <c r="AE24" s="789"/>
      <c r="AF24" s="785"/>
      <c r="AG24" s="785"/>
      <c r="AH24" s="800"/>
      <c r="AI24" s="800"/>
      <c r="AJ24" s="791"/>
      <c r="AK24" s="791"/>
      <c r="AL24" s="130"/>
      <c r="AM24" s="131"/>
      <c r="AN24" s="131"/>
      <c r="AO24" s="131"/>
      <c r="AP24" s="132"/>
      <c r="AQ24" s="132"/>
      <c r="BV24" s="134"/>
      <c r="GE24" s="317"/>
      <c r="GF24" s="316" t="s">
        <v>61</v>
      </c>
      <c r="GG24" s="317"/>
      <c r="GH24" s="481"/>
      <c r="GI24" s="317"/>
      <c r="GJ24" s="317"/>
      <c r="GK24" s="317"/>
      <c r="GL24" s="337">
        <v>45</v>
      </c>
      <c r="GM24" s="340" t="s">
        <v>62</v>
      </c>
      <c r="GN24" s="317"/>
    </row>
    <row r="25" spans="3:196" s="133" customFormat="1">
      <c r="C25" s="126"/>
      <c r="D25" s="127">
        <v>2</v>
      </c>
      <c r="E25" s="128"/>
      <c r="F25" s="791"/>
      <c r="G25" s="791"/>
      <c r="H25" s="791"/>
      <c r="I25" s="904"/>
      <c r="J25" s="905"/>
      <c r="K25" s="792" t="str">
        <f>IF(I25="","",+VLOOKUP(I25,'Listado Actividades Economicas'!$B$4:$F$1108,5,0))</f>
        <v/>
      </c>
      <c r="L25" s="792"/>
      <c r="M25" s="129"/>
      <c r="N25" s="789"/>
      <c r="O25" s="786"/>
      <c r="P25" s="789"/>
      <c r="Q25" s="786"/>
      <c r="R25" s="128"/>
      <c r="S25" s="128"/>
      <c r="T25" s="128"/>
      <c r="U25" s="128"/>
      <c r="V25" s="789"/>
      <c r="W25" s="785"/>
      <c r="X25" s="786"/>
      <c r="Y25" s="128"/>
      <c r="Z25" s="128"/>
      <c r="AA25" s="128"/>
      <c r="AB25" s="128"/>
      <c r="AC25" s="128"/>
      <c r="AD25" s="128"/>
      <c r="AE25" s="789"/>
      <c r="AF25" s="785"/>
      <c r="AG25" s="785"/>
      <c r="AH25" s="800"/>
      <c r="AI25" s="800"/>
      <c r="AJ25" s="791"/>
      <c r="AK25" s="791"/>
      <c r="AL25" s="130"/>
      <c r="AM25" s="131"/>
      <c r="AN25" s="131"/>
      <c r="AO25" s="131"/>
      <c r="AP25" s="132"/>
      <c r="AQ25" s="132"/>
      <c r="BV25" s="134"/>
      <c r="GE25" s="317"/>
      <c r="GF25" s="317" t="s">
        <v>67</v>
      </c>
      <c r="GG25" s="317"/>
      <c r="GH25" s="481"/>
      <c r="GI25" s="317"/>
      <c r="GJ25" s="317"/>
      <c r="GK25" s="317"/>
      <c r="GL25" s="337">
        <v>47</v>
      </c>
      <c r="GM25" s="340" t="s">
        <v>64</v>
      </c>
      <c r="GN25" s="317"/>
    </row>
    <row r="26" spans="3:196" s="133" customFormat="1">
      <c r="C26" s="126"/>
      <c r="D26" s="127">
        <v>3</v>
      </c>
      <c r="E26" s="128"/>
      <c r="F26" s="791"/>
      <c r="G26" s="791"/>
      <c r="H26" s="791"/>
      <c r="I26" s="904"/>
      <c r="J26" s="905"/>
      <c r="K26" s="792" t="str">
        <f>IF(I26="","",+VLOOKUP(I26,'Listado Actividades Economicas'!$B$4:$F$1108,5,0))</f>
        <v/>
      </c>
      <c r="L26" s="792"/>
      <c r="M26" s="129"/>
      <c r="N26" s="789"/>
      <c r="O26" s="786"/>
      <c r="P26" s="789"/>
      <c r="Q26" s="786"/>
      <c r="R26" s="128"/>
      <c r="S26" s="128"/>
      <c r="T26" s="128"/>
      <c r="U26" s="128"/>
      <c r="V26" s="789"/>
      <c r="W26" s="785"/>
      <c r="X26" s="786"/>
      <c r="Y26" s="128"/>
      <c r="Z26" s="128"/>
      <c r="AA26" s="128"/>
      <c r="AB26" s="128"/>
      <c r="AC26" s="128"/>
      <c r="AD26" s="128"/>
      <c r="AE26" s="789"/>
      <c r="AF26" s="785"/>
      <c r="AG26" s="785"/>
      <c r="AH26" s="800"/>
      <c r="AI26" s="800"/>
      <c r="AJ26" s="791"/>
      <c r="AK26" s="791"/>
      <c r="AL26" s="130"/>
      <c r="AM26" s="131"/>
      <c r="AN26" s="131"/>
      <c r="AO26" s="131"/>
      <c r="AP26" s="132"/>
      <c r="AQ26" s="132"/>
      <c r="BV26" s="134"/>
      <c r="GE26" s="317"/>
      <c r="GF26" s="317" t="s">
        <v>63</v>
      </c>
      <c r="GG26" s="317"/>
      <c r="GH26" s="481"/>
      <c r="GI26" s="317"/>
      <c r="GJ26" s="317"/>
      <c r="GK26" s="317"/>
      <c r="GL26" s="339">
        <v>51</v>
      </c>
      <c r="GM26" s="317" t="s">
        <v>66</v>
      </c>
      <c r="GN26" s="317"/>
    </row>
    <row r="27" spans="3:196" s="133" customFormat="1">
      <c r="C27" s="126"/>
      <c r="D27" s="127">
        <v>4</v>
      </c>
      <c r="E27" s="128"/>
      <c r="F27" s="791"/>
      <c r="G27" s="791"/>
      <c r="H27" s="791"/>
      <c r="I27" s="904"/>
      <c r="J27" s="905"/>
      <c r="K27" s="792" t="str">
        <f>IF(I27="","",+VLOOKUP(I27,'Listado Actividades Economicas'!$B$4:$F$1108,5,0))</f>
        <v/>
      </c>
      <c r="L27" s="792"/>
      <c r="M27" s="135"/>
      <c r="N27" s="789"/>
      <c r="O27" s="786"/>
      <c r="P27" s="789"/>
      <c r="Q27" s="786"/>
      <c r="R27" s="128"/>
      <c r="S27" s="128"/>
      <c r="T27" s="128"/>
      <c r="U27" s="128"/>
      <c r="V27" s="789"/>
      <c r="W27" s="785"/>
      <c r="X27" s="786"/>
      <c r="Y27" s="128"/>
      <c r="Z27" s="128"/>
      <c r="AA27" s="128"/>
      <c r="AB27" s="128"/>
      <c r="AC27" s="128"/>
      <c r="AD27" s="128"/>
      <c r="AE27" s="789"/>
      <c r="AF27" s="785"/>
      <c r="AG27" s="785"/>
      <c r="AH27" s="800"/>
      <c r="AI27" s="800"/>
      <c r="AJ27" s="791"/>
      <c r="AK27" s="791"/>
      <c r="AL27" s="130"/>
      <c r="AM27" s="131"/>
      <c r="AN27" s="131"/>
      <c r="AO27" s="131"/>
      <c r="AP27" s="132"/>
      <c r="AQ27" s="132"/>
      <c r="BV27" s="134"/>
      <c r="GE27" s="317"/>
      <c r="GF27" s="317" t="s">
        <v>70</v>
      </c>
      <c r="GG27" s="317"/>
      <c r="GH27" s="481"/>
      <c r="GI27" s="317"/>
      <c r="GJ27" s="317"/>
      <c r="GK27" s="317"/>
      <c r="GL27" s="339">
        <v>55</v>
      </c>
      <c r="GM27" s="317" t="s">
        <v>68</v>
      </c>
      <c r="GN27" s="317"/>
    </row>
    <row r="28" spans="3:196" s="133" customFormat="1">
      <c r="C28" s="126"/>
      <c r="D28" s="127">
        <v>5</v>
      </c>
      <c r="E28" s="128"/>
      <c r="F28" s="791"/>
      <c r="G28" s="791"/>
      <c r="H28" s="791"/>
      <c r="I28" s="904"/>
      <c r="J28" s="905"/>
      <c r="K28" s="792" t="str">
        <f>IF(I28="","",+VLOOKUP(I28,'Listado Actividades Economicas'!$B$4:$F$1108,5,0))</f>
        <v/>
      </c>
      <c r="L28" s="792"/>
      <c r="M28" s="136"/>
      <c r="N28" s="785"/>
      <c r="O28" s="786"/>
      <c r="P28" s="789"/>
      <c r="Q28" s="786"/>
      <c r="R28" s="128"/>
      <c r="S28" s="128"/>
      <c r="T28" s="128"/>
      <c r="U28" s="128"/>
      <c r="V28" s="789"/>
      <c r="W28" s="785"/>
      <c r="X28" s="786"/>
      <c r="Y28" s="128"/>
      <c r="Z28" s="128"/>
      <c r="AA28" s="128"/>
      <c r="AB28" s="128"/>
      <c r="AC28" s="128"/>
      <c r="AD28" s="128"/>
      <c r="AE28" s="789"/>
      <c r="AF28" s="785"/>
      <c r="AG28" s="785"/>
      <c r="AH28" s="800"/>
      <c r="AI28" s="800"/>
      <c r="AJ28" s="791"/>
      <c r="AK28" s="791"/>
      <c r="AL28" s="130"/>
      <c r="AM28" s="131"/>
      <c r="AN28" s="131"/>
      <c r="AO28" s="131"/>
      <c r="AP28" s="132"/>
      <c r="AQ28" s="132"/>
      <c r="BV28" s="134"/>
      <c r="GE28" s="317"/>
      <c r="GF28" s="316" t="s">
        <v>640</v>
      </c>
      <c r="GG28" s="317"/>
      <c r="GH28" s="481"/>
      <c r="GI28" s="317"/>
      <c r="GJ28" s="317"/>
      <c r="GK28" s="317"/>
      <c r="GL28" s="341">
        <v>20</v>
      </c>
      <c r="GM28" s="317"/>
      <c r="GN28" s="317"/>
    </row>
    <row r="29" spans="3:196" s="133" customFormat="1">
      <c r="C29" s="126"/>
      <c r="D29" s="137"/>
      <c r="E29" s="132"/>
      <c r="F29" s="132"/>
      <c r="G29" s="132"/>
      <c r="H29" s="132"/>
      <c r="I29" s="138"/>
      <c r="J29" s="138"/>
      <c r="K29" s="138"/>
      <c r="L29" s="138"/>
      <c r="M29" s="139"/>
      <c r="N29" s="132"/>
      <c r="O29" s="132"/>
      <c r="P29" s="132"/>
      <c r="Q29" s="132"/>
      <c r="R29" s="132"/>
      <c r="S29" s="132"/>
      <c r="T29" s="132"/>
      <c r="U29" s="132"/>
      <c r="V29" s="132"/>
      <c r="W29" s="132"/>
      <c r="X29" s="132"/>
      <c r="Y29" s="132"/>
      <c r="Z29" s="132"/>
      <c r="AA29" s="132"/>
      <c r="AB29" s="132"/>
      <c r="AC29" s="132"/>
      <c r="AD29" s="132"/>
      <c r="AE29" s="132"/>
      <c r="AF29" s="132"/>
      <c r="AG29" s="132"/>
      <c r="AH29" s="140"/>
      <c r="AI29" s="140"/>
      <c r="AJ29" s="132"/>
      <c r="AK29" s="132"/>
      <c r="AL29" s="141"/>
      <c r="AM29" s="131"/>
      <c r="AN29" s="131"/>
      <c r="AO29" s="131"/>
      <c r="AP29" s="132"/>
      <c r="AQ29" s="132"/>
      <c r="BV29" s="134"/>
      <c r="GE29" s="317"/>
      <c r="GF29" s="316" t="s">
        <v>72</v>
      </c>
      <c r="GG29" s="317"/>
      <c r="GH29" s="481"/>
      <c r="GI29" s="317"/>
      <c r="GJ29" s="317"/>
      <c r="GK29" s="317"/>
      <c r="GL29" s="341">
        <v>21</v>
      </c>
      <c r="GM29" s="317"/>
      <c r="GN29" s="317"/>
    </row>
    <row r="30" spans="3:196">
      <c r="C30" s="45"/>
      <c r="D30" s="870" t="s">
        <v>217</v>
      </c>
      <c r="E30" s="870"/>
      <c r="F30" s="870"/>
      <c r="G30" s="870"/>
      <c r="H30" s="870"/>
      <c r="I30" s="870"/>
      <c r="J30" s="870"/>
      <c r="K30" s="870"/>
      <c r="L30" s="870"/>
      <c r="M30" s="870"/>
      <c r="N30" s="870"/>
      <c r="O30" s="870"/>
      <c r="P30" s="870"/>
      <c r="Q30" s="870"/>
      <c r="R30" s="870"/>
      <c r="S30" s="870"/>
      <c r="T30" s="870"/>
      <c r="U30" s="870"/>
      <c r="V30" s="870"/>
      <c r="W30" s="870"/>
      <c r="X30" s="870"/>
      <c r="Y30" s="870"/>
      <c r="Z30" s="870"/>
      <c r="AA30" s="870"/>
      <c r="AB30" s="870"/>
      <c r="AC30" s="870"/>
      <c r="AD30" s="870"/>
      <c r="AE30" s="870"/>
      <c r="AF30" s="870"/>
      <c r="AG30" s="870"/>
      <c r="AH30" s="870"/>
      <c r="AI30" s="870"/>
      <c r="AJ30" s="839">
        <f>SUM(AJ24:AK29)</f>
        <v>0</v>
      </c>
      <c r="AK30" s="839"/>
      <c r="AL30" s="321">
        <f>SUM(AL24:AL29)</f>
        <v>0</v>
      </c>
      <c r="AM30" s="144"/>
      <c r="AN30" s="143"/>
      <c r="AO30" s="143"/>
      <c r="AP30" s="144"/>
      <c r="AQ30" s="144"/>
      <c r="BV30" s="101"/>
      <c r="GE30" s="316"/>
      <c r="GF30" s="317" t="s">
        <v>69</v>
      </c>
      <c r="GG30" s="316"/>
      <c r="GI30" s="316"/>
      <c r="GJ30" s="316"/>
      <c r="GK30" s="316"/>
      <c r="GL30" s="317"/>
      <c r="GM30" s="316"/>
      <c r="GN30" s="316"/>
    </row>
    <row r="31" spans="3:196" ht="13.9" customHeight="1">
      <c r="C31" s="45"/>
      <c r="M31" s="138"/>
      <c r="O31" s="805"/>
      <c r="P31" s="805"/>
      <c r="Q31" s="805"/>
      <c r="R31" s="805"/>
      <c r="T31" s="471"/>
      <c r="AE31" s="37"/>
      <c r="AG31" s="98"/>
      <c r="BV31" s="101"/>
      <c r="GE31" s="316"/>
      <c r="GF31" s="317" t="s">
        <v>71</v>
      </c>
      <c r="GG31" s="316"/>
      <c r="GI31" s="316"/>
      <c r="GJ31" s="316"/>
      <c r="GK31" s="316"/>
      <c r="GL31" s="317" t="s">
        <v>626</v>
      </c>
      <c r="GM31" s="316"/>
      <c r="GN31" s="316"/>
    </row>
    <row r="32" spans="3:196">
      <c r="C32" s="45"/>
      <c r="M32" s="138"/>
      <c r="O32" s="805"/>
      <c r="P32" s="805"/>
      <c r="Q32" s="805"/>
      <c r="R32" s="805"/>
      <c r="T32" s="144"/>
      <c r="AE32" s="37"/>
      <c r="AG32" s="98"/>
      <c r="BV32" s="101"/>
      <c r="GE32" s="316"/>
      <c r="GG32" s="316"/>
      <c r="GI32" s="316"/>
      <c r="GJ32" s="316"/>
      <c r="GK32" s="316"/>
      <c r="GL32" s="316" t="s">
        <v>627</v>
      </c>
      <c r="GM32" s="316"/>
      <c r="GN32" s="316"/>
    </row>
    <row r="33" spans="3:196" ht="28.15" customHeight="1">
      <c r="C33" s="45"/>
      <c r="D33" s="144" t="s">
        <v>384</v>
      </c>
      <c r="M33" s="138"/>
      <c r="O33" s="805"/>
      <c r="P33" s="805"/>
      <c r="Q33" s="805"/>
      <c r="R33" s="805"/>
      <c r="T33" s="144"/>
      <c r="AE33" s="37"/>
      <c r="AG33" s="98"/>
      <c r="BV33" s="101"/>
      <c r="GE33" s="316"/>
      <c r="GG33" s="316"/>
      <c r="GI33" s="316"/>
      <c r="GJ33" s="316"/>
      <c r="GK33" s="316"/>
      <c r="GL33" s="316" t="s">
        <v>628</v>
      </c>
      <c r="GM33" s="316"/>
      <c r="GN33" s="316"/>
    </row>
    <row r="34" spans="3:196" ht="21.65" customHeight="1">
      <c r="C34" s="45"/>
      <c r="M34" s="138"/>
      <c r="O34" s="805"/>
      <c r="P34" s="805"/>
      <c r="Q34" s="805"/>
      <c r="R34" s="805"/>
      <c r="T34" s="144"/>
      <c r="AE34" s="37"/>
      <c r="AG34" s="906"/>
      <c r="AH34" s="906"/>
      <c r="AI34" s="906"/>
      <c r="BV34" s="101"/>
      <c r="GE34" s="316"/>
      <c r="GG34" s="316"/>
      <c r="GI34" s="316"/>
      <c r="GJ34" s="316"/>
      <c r="GK34" s="316"/>
      <c r="GL34" s="316"/>
      <c r="GM34" s="316"/>
      <c r="GN34" s="316"/>
    </row>
    <row r="35" spans="3:196">
      <c r="C35" s="45"/>
      <c r="D35" s="802" t="s">
        <v>385</v>
      </c>
      <c r="E35" s="803"/>
      <c r="F35" s="803"/>
      <c r="G35" s="803"/>
      <c r="H35" s="803"/>
      <c r="I35" s="803"/>
      <c r="J35" s="803"/>
      <c r="K35" s="803"/>
      <c r="L35" s="803"/>
      <c r="M35" s="803"/>
      <c r="N35" s="803"/>
      <c r="O35" s="803"/>
      <c r="P35" s="803"/>
      <c r="Q35" s="803"/>
      <c r="R35" s="803"/>
      <c r="S35" s="803"/>
      <c r="T35" s="803"/>
      <c r="U35" s="803"/>
      <c r="V35" s="803"/>
      <c r="W35" s="803"/>
      <c r="X35" s="803"/>
      <c r="Y35" s="803"/>
      <c r="Z35" s="803"/>
      <c r="AA35" s="803"/>
      <c r="AB35" s="803"/>
      <c r="AC35" s="803"/>
      <c r="AD35" s="803"/>
      <c r="AE35" s="803"/>
      <c r="AF35" s="803"/>
      <c r="AG35" s="803"/>
      <c r="AH35" s="803"/>
      <c r="AI35" s="803"/>
      <c r="AJ35" s="323"/>
      <c r="AK35" s="804" t="s">
        <v>268</v>
      </c>
      <c r="AL35" s="804"/>
      <c r="AM35" s="804"/>
      <c r="AN35" s="804"/>
      <c r="AO35" s="804"/>
      <c r="AP35" s="804"/>
      <c r="AQ35" s="804"/>
      <c r="AR35" s="804"/>
      <c r="AS35" s="804"/>
      <c r="AT35" s="804"/>
      <c r="AU35" s="804"/>
      <c r="AV35" s="804"/>
      <c r="AW35" s="804"/>
      <c r="AX35" s="804"/>
      <c r="AY35" s="804"/>
      <c r="AZ35" s="804"/>
      <c r="BA35" s="804"/>
      <c r="BB35" s="804"/>
      <c r="BC35" s="804"/>
      <c r="BD35" s="804"/>
      <c r="BE35" s="804"/>
      <c r="BF35" s="804"/>
      <c r="BG35" s="804"/>
      <c r="BH35" s="804"/>
      <c r="BI35" s="804"/>
      <c r="BJ35" s="804"/>
      <c r="BK35" s="804"/>
      <c r="BL35" s="804"/>
      <c r="BM35" s="804"/>
      <c r="BN35" s="804"/>
      <c r="BO35" s="804"/>
      <c r="BP35" s="804"/>
      <c r="BQ35" s="804"/>
      <c r="BR35" s="804"/>
      <c r="BS35" s="804"/>
      <c r="BT35" s="804"/>
      <c r="BU35" s="804"/>
      <c r="BV35" s="101"/>
      <c r="GE35" s="316"/>
      <c r="GG35" s="316"/>
      <c r="GI35" s="316"/>
      <c r="GJ35" s="316"/>
      <c r="GK35" s="316"/>
      <c r="GL35" s="316"/>
      <c r="GM35" s="316"/>
      <c r="GN35" s="316"/>
    </row>
    <row r="36" spans="3:196" ht="16.5">
      <c r="C36" s="45"/>
      <c r="D36" s="871" t="s">
        <v>183</v>
      </c>
      <c r="E36" s="840"/>
      <c r="F36" s="840"/>
      <c r="G36" s="840"/>
      <c r="H36" s="840"/>
      <c r="I36" s="840"/>
      <c r="J36" s="840"/>
      <c r="K36" s="840"/>
      <c r="L36" s="840"/>
      <c r="M36" s="840"/>
      <c r="N36" s="840"/>
      <c r="O36" s="840"/>
      <c r="P36" s="840"/>
      <c r="Q36" s="840"/>
      <c r="R36" s="840"/>
      <c r="S36" s="840"/>
      <c r="T36" s="840"/>
      <c r="U36" s="840"/>
      <c r="V36" s="840"/>
      <c r="W36" s="840"/>
      <c r="X36" s="840"/>
      <c r="Y36" s="840"/>
      <c r="Z36" s="840"/>
      <c r="AA36" s="840"/>
      <c r="AB36" s="840"/>
      <c r="AC36" s="840"/>
      <c r="AD36" s="840"/>
      <c r="AE36" s="840"/>
      <c r="AF36" s="840"/>
      <c r="AG36" s="840"/>
      <c r="AH36" s="840"/>
      <c r="AI36" s="840"/>
      <c r="AJ36" s="840"/>
      <c r="AK36" s="840"/>
      <c r="AL36" s="840"/>
      <c r="AM36" s="840"/>
      <c r="AN36" s="840"/>
      <c r="AO36" s="840"/>
      <c r="AP36" s="840"/>
      <c r="AQ36" s="840"/>
      <c r="AR36" s="840"/>
      <c r="AS36" s="840"/>
      <c r="AT36" s="840"/>
      <c r="AU36" s="840"/>
      <c r="AV36" s="840"/>
      <c r="AW36" s="840"/>
      <c r="AX36" s="840"/>
      <c r="AY36" s="840"/>
      <c r="AZ36" s="840"/>
      <c r="BA36" s="840"/>
      <c r="BB36" s="840"/>
      <c r="BC36" s="840"/>
      <c r="BD36" s="840"/>
      <c r="BE36" s="840"/>
      <c r="BF36" s="840"/>
      <c r="BG36" s="840"/>
      <c r="BH36" s="840"/>
      <c r="BI36" s="840"/>
      <c r="BJ36" s="840"/>
      <c r="BK36" s="840"/>
      <c r="BL36" s="840"/>
      <c r="BM36" s="840"/>
      <c r="BN36" s="840"/>
      <c r="BO36" s="840"/>
      <c r="BP36" s="840"/>
      <c r="BQ36" s="840"/>
      <c r="BR36" s="840"/>
      <c r="BS36" s="840"/>
      <c r="BT36" s="840"/>
      <c r="BU36" s="872"/>
      <c r="BV36" s="101"/>
      <c r="GE36" s="316"/>
      <c r="GG36" s="316"/>
      <c r="GI36" s="316"/>
      <c r="GJ36" s="316"/>
      <c r="GK36" s="316"/>
      <c r="GL36" s="246" t="s">
        <v>637</v>
      </c>
      <c r="GM36" s="316"/>
      <c r="GN36" s="316"/>
    </row>
    <row r="37" spans="3:196" s="52" customFormat="1" ht="29.25" customHeight="1">
      <c r="C37" s="51"/>
      <c r="D37" s="790" t="s">
        <v>218</v>
      </c>
      <c r="E37" s="790" t="s">
        <v>219</v>
      </c>
      <c r="F37" s="793" t="s">
        <v>224</v>
      </c>
      <c r="G37" s="793" t="s">
        <v>226</v>
      </c>
      <c r="H37" s="907" t="s">
        <v>130</v>
      </c>
      <c r="I37" s="908"/>
      <c r="J37" s="793" t="s">
        <v>225</v>
      </c>
      <c r="K37" s="793"/>
      <c r="L37" s="793" t="s">
        <v>16</v>
      </c>
      <c r="M37" s="793" t="s">
        <v>17</v>
      </c>
      <c r="N37" s="793" t="s">
        <v>73</v>
      </c>
      <c r="O37" s="793"/>
      <c r="P37" s="793"/>
      <c r="Q37" s="125" t="s">
        <v>2580</v>
      </c>
      <c r="R37" s="787" t="s">
        <v>74</v>
      </c>
      <c r="S37" s="794" t="s">
        <v>75</v>
      </c>
      <c r="T37" s="787" t="s">
        <v>2536</v>
      </c>
      <c r="U37" s="787" t="s">
        <v>76</v>
      </c>
      <c r="V37" s="787" t="s">
        <v>220</v>
      </c>
      <c r="W37" s="787" t="s">
        <v>58</v>
      </c>
      <c r="X37" s="787" t="s">
        <v>59</v>
      </c>
      <c r="Y37" s="787" t="s">
        <v>77</v>
      </c>
      <c r="Z37" s="790" t="s">
        <v>20</v>
      </c>
      <c r="AA37" s="787" t="s">
        <v>78</v>
      </c>
      <c r="AB37" s="788" t="s">
        <v>79</v>
      </c>
      <c r="AC37" s="787" t="s">
        <v>57</v>
      </c>
      <c r="AD37" s="790" t="s">
        <v>56</v>
      </c>
      <c r="AE37" s="788" t="s">
        <v>80</v>
      </c>
      <c r="AF37" s="788" t="s">
        <v>81</v>
      </c>
      <c r="AG37" s="873" t="s">
        <v>221</v>
      </c>
      <c r="AH37" s="787" t="s">
        <v>387</v>
      </c>
      <c r="AI37" s="912" t="s">
        <v>222</v>
      </c>
      <c r="AJ37" s="798" t="s">
        <v>636</v>
      </c>
      <c r="AK37" s="875"/>
      <c r="AL37" s="876" t="s">
        <v>388</v>
      </c>
      <c r="AM37" s="876"/>
      <c r="AN37" s="796" t="s">
        <v>389</v>
      </c>
      <c r="AO37" s="796" t="s">
        <v>625</v>
      </c>
      <c r="AP37" s="877" t="s">
        <v>390</v>
      </c>
      <c r="AQ37" s="801" t="s">
        <v>391</v>
      </c>
      <c r="AR37" s="801"/>
      <c r="AS37" s="801"/>
      <c r="AT37" s="801"/>
      <c r="AU37" s="801"/>
      <c r="AV37" s="801"/>
      <c r="AW37" s="801"/>
      <c r="AX37" s="801" t="s">
        <v>392</v>
      </c>
      <c r="AY37" s="801"/>
      <c r="AZ37" s="801"/>
      <c r="BA37" s="801"/>
      <c r="BB37" s="801"/>
      <c r="BC37" s="801"/>
      <c r="BD37" s="801"/>
      <c r="BE37" s="801"/>
      <c r="BF37" s="801"/>
      <c r="BG37" s="801"/>
      <c r="BH37" s="801"/>
      <c r="BI37" s="801"/>
      <c r="BJ37" s="801"/>
      <c r="BK37" s="801"/>
      <c r="BL37" s="801"/>
      <c r="BM37" s="801"/>
      <c r="BN37" s="801"/>
      <c r="BO37" s="801"/>
      <c r="BP37" s="801"/>
      <c r="BQ37" s="801"/>
      <c r="BR37" s="801"/>
      <c r="BS37" s="801"/>
      <c r="BT37" s="801"/>
      <c r="BU37" s="801"/>
      <c r="BV37" s="61"/>
      <c r="GE37" s="28"/>
      <c r="GF37" s="316"/>
      <c r="GG37" s="28"/>
      <c r="GH37" s="482"/>
      <c r="GI37" s="28"/>
      <c r="GJ37" s="28"/>
      <c r="GK37" s="28"/>
      <c r="GL37" s="246" t="s">
        <v>638</v>
      </c>
      <c r="GM37" s="28"/>
      <c r="GN37" s="28"/>
    </row>
    <row r="38" spans="3:196" s="52" customFormat="1" ht="13.5" thickBot="1">
      <c r="C38" s="51"/>
      <c r="D38" s="790"/>
      <c r="E38" s="790"/>
      <c r="F38" s="793"/>
      <c r="G38" s="793"/>
      <c r="H38" s="909"/>
      <c r="I38" s="910"/>
      <c r="J38" s="793"/>
      <c r="K38" s="793"/>
      <c r="L38" s="793"/>
      <c r="M38" s="793"/>
      <c r="N38" s="125" t="s">
        <v>82</v>
      </c>
      <c r="O38" s="125" t="s">
        <v>83</v>
      </c>
      <c r="P38" s="125" t="s">
        <v>84</v>
      </c>
      <c r="Q38" s="125" t="s">
        <v>2581</v>
      </c>
      <c r="R38" s="788"/>
      <c r="S38" s="795"/>
      <c r="T38" s="788"/>
      <c r="U38" s="788"/>
      <c r="V38" s="788"/>
      <c r="W38" s="788"/>
      <c r="X38" s="788"/>
      <c r="Y38" s="788"/>
      <c r="Z38" s="790"/>
      <c r="AA38" s="788"/>
      <c r="AB38" s="788"/>
      <c r="AC38" s="787"/>
      <c r="AD38" s="790"/>
      <c r="AE38" s="788"/>
      <c r="AF38" s="788"/>
      <c r="AG38" s="874"/>
      <c r="AH38" s="788"/>
      <c r="AI38" s="912"/>
      <c r="AJ38" s="799"/>
      <c r="AK38" s="875"/>
      <c r="AL38" s="299" t="s">
        <v>393</v>
      </c>
      <c r="AM38" s="298" t="s">
        <v>394</v>
      </c>
      <c r="AN38" s="911"/>
      <c r="AO38" s="797"/>
      <c r="AP38" s="878"/>
      <c r="AQ38" s="300" t="s">
        <v>85</v>
      </c>
      <c r="AR38" s="300" t="s">
        <v>4</v>
      </c>
      <c r="AS38" s="300" t="s">
        <v>4</v>
      </c>
      <c r="AT38" s="300" t="s">
        <v>86</v>
      </c>
      <c r="AU38" s="300" t="s">
        <v>30</v>
      </c>
      <c r="AV38" s="300" t="s">
        <v>87</v>
      </c>
      <c r="AW38" s="300" t="s">
        <v>3</v>
      </c>
      <c r="AX38" s="300">
        <v>1</v>
      </c>
      <c r="AY38" s="300">
        <v>2</v>
      </c>
      <c r="AZ38" s="300">
        <v>3</v>
      </c>
      <c r="BA38" s="300">
        <v>4</v>
      </c>
      <c r="BB38" s="300">
        <v>5</v>
      </c>
      <c r="BC38" s="300">
        <v>6</v>
      </c>
      <c r="BD38" s="300">
        <v>7</v>
      </c>
      <c r="BE38" s="300">
        <v>8</v>
      </c>
      <c r="BF38" s="300">
        <v>9</v>
      </c>
      <c r="BG38" s="300">
        <v>10</v>
      </c>
      <c r="BH38" s="300" t="s">
        <v>88</v>
      </c>
      <c r="BI38" s="300" t="s">
        <v>89</v>
      </c>
      <c r="BJ38" s="300">
        <v>13</v>
      </c>
      <c r="BK38" s="300">
        <v>14</v>
      </c>
      <c r="BL38" s="300">
        <v>15</v>
      </c>
      <c r="BM38" s="300">
        <v>16</v>
      </c>
      <c r="BN38" s="300">
        <v>17</v>
      </c>
      <c r="BO38" s="300">
        <v>18</v>
      </c>
      <c r="BP38" s="300">
        <v>19</v>
      </c>
      <c r="BQ38" s="300">
        <v>20</v>
      </c>
      <c r="BR38" s="300">
        <v>21</v>
      </c>
      <c r="BS38" s="300">
        <v>22</v>
      </c>
      <c r="BT38" s="300">
        <v>23</v>
      </c>
      <c r="BU38" s="300">
        <v>24</v>
      </c>
      <c r="BV38" s="61"/>
      <c r="GE38" s="28"/>
      <c r="GF38" s="28"/>
      <c r="GG38" s="28"/>
      <c r="GH38" s="482"/>
      <c r="GI38" s="28"/>
      <c r="GJ38" s="28"/>
      <c r="GK38" s="28"/>
      <c r="GL38" s="316"/>
      <c r="GM38" s="28"/>
      <c r="GN38" s="28"/>
    </row>
    <row r="39" spans="3:196" s="133" customFormat="1">
      <c r="C39" s="126"/>
      <c r="D39" s="127"/>
      <c r="E39" s="128"/>
      <c r="F39" s="128"/>
      <c r="G39" s="145"/>
      <c r="H39" s="315"/>
      <c r="I39" s="146"/>
      <c r="J39" s="785"/>
      <c r="K39" s="786"/>
      <c r="L39" s="128"/>
      <c r="M39" s="145"/>
      <c r="N39" s="147"/>
      <c r="O39" s="147"/>
      <c r="P39" s="147"/>
      <c r="Q39" s="128"/>
      <c r="R39" s="128"/>
      <c r="S39" s="148"/>
      <c r="T39" s="148"/>
      <c r="U39" s="128"/>
      <c r="V39" s="128"/>
      <c r="W39" s="128"/>
      <c r="X39" s="128"/>
      <c r="Y39" s="128"/>
      <c r="Z39" s="128"/>
      <c r="AA39" s="128"/>
      <c r="AB39" s="128"/>
      <c r="AC39" s="128"/>
      <c r="AD39" s="128"/>
      <c r="AE39" s="129"/>
      <c r="AF39" s="129"/>
      <c r="AG39" s="149">
        <v>23</v>
      </c>
      <c r="AH39" s="116" t="str">
        <f>IF(AG39="","",+VLOOKUP(AG39,'Cód. Tipo de trabajador cotz'!$A$48:$L$69,2,0))</f>
        <v>Estudiantes Decreto 055 de 2015</v>
      </c>
      <c r="AI39" s="151"/>
      <c r="AJ39" s="151"/>
      <c r="AK39" s="31"/>
      <c r="AL39" s="227"/>
      <c r="AM39" s="228"/>
      <c r="AN39" s="128"/>
      <c r="AO39" s="128"/>
      <c r="AP39" s="153">
        <f>+AN39*S40</f>
        <v>0</v>
      </c>
      <c r="AQ39" s="154"/>
      <c r="AR39" s="155"/>
      <c r="AS39" s="155"/>
      <c r="AT39" s="155"/>
      <c r="AU39" s="155"/>
      <c r="AV39" s="155"/>
      <c r="AW39" s="156"/>
      <c r="AX39" s="157"/>
      <c r="AY39" s="155"/>
      <c r="AZ39" s="155"/>
      <c r="BA39" s="155"/>
      <c r="BB39" s="155"/>
      <c r="BC39" s="155"/>
      <c r="BD39" s="155"/>
      <c r="BE39" s="155"/>
      <c r="BF39" s="155"/>
      <c r="BG39" s="155"/>
      <c r="BH39" s="155"/>
      <c r="BI39" s="155"/>
      <c r="BJ39" s="155"/>
      <c r="BK39" s="155"/>
      <c r="BL39" s="155"/>
      <c r="BM39" s="155"/>
      <c r="BN39" s="155"/>
      <c r="BO39" s="155"/>
      <c r="BP39" s="155"/>
      <c r="BQ39" s="155"/>
      <c r="BR39" s="155"/>
      <c r="BS39" s="155"/>
      <c r="BT39" s="155"/>
      <c r="BU39" s="156"/>
      <c r="BV39" s="134"/>
      <c r="GE39" s="317"/>
      <c r="GF39" s="28"/>
      <c r="GG39" s="317"/>
      <c r="GH39" s="481"/>
      <c r="GI39" s="317"/>
      <c r="GJ39" s="317"/>
      <c r="GK39" s="317"/>
      <c r="GL39" s="28"/>
      <c r="GM39" s="317"/>
      <c r="GN39" s="317"/>
    </row>
    <row r="40" spans="3:196" s="133" customFormat="1">
      <c r="C40" s="126"/>
      <c r="D40" s="127"/>
      <c r="E40" s="128"/>
      <c r="F40" s="128"/>
      <c r="G40" s="145"/>
      <c r="H40" s="315"/>
      <c r="I40" s="146"/>
      <c r="J40" s="785"/>
      <c r="K40" s="786"/>
      <c r="L40" s="128"/>
      <c r="M40" s="145"/>
      <c r="N40" s="147"/>
      <c r="O40" s="147"/>
      <c r="P40" s="147"/>
      <c r="Q40" s="128"/>
      <c r="R40" s="128"/>
      <c r="S40" s="148"/>
      <c r="T40" s="148"/>
      <c r="U40" s="128"/>
      <c r="V40" s="128"/>
      <c r="W40" s="128"/>
      <c r="X40" s="128"/>
      <c r="Y40" s="128"/>
      <c r="Z40" s="128"/>
      <c r="AA40" s="128"/>
      <c r="AB40" s="128"/>
      <c r="AC40" s="128"/>
      <c r="AD40" s="128"/>
      <c r="AE40" s="129"/>
      <c r="AF40" s="129"/>
      <c r="AG40" s="149"/>
      <c r="AH40" s="116" t="str">
        <f>IF(AG40="","",+VLOOKUP(AG40,'Cód. Tipo de trabajador cotz'!$A$48:$L$69,2,0))</f>
        <v/>
      </c>
      <c r="AI40" s="151"/>
      <c r="AJ40" s="151"/>
      <c r="AK40" s="31"/>
      <c r="AL40" s="228"/>
      <c r="AM40" s="228"/>
      <c r="AN40" s="128"/>
      <c r="AO40" s="128"/>
      <c r="AP40" s="153"/>
      <c r="AQ40" s="158"/>
      <c r="AR40" s="152"/>
      <c r="AS40" s="152"/>
      <c r="AT40" s="152"/>
      <c r="AU40" s="152"/>
      <c r="AV40" s="152"/>
      <c r="AW40" s="159"/>
      <c r="AX40" s="160"/>
      <c r="AY40" s="152"/>
      <c r="AZ40" s="152"/>
      <c r="BA40" s="152"/>
      <c r="BB40" s="152"/>
      <c r="BC40" s="152"/>
      <c r="BD40" s="152"/>
      <c r="BE40" s="152"/>
      <c r="BF40" s="152"/>
      <c r="BG40" s="152"/>
      <c r="BH40" s="152"/>
      <c r="BI40" s="152"/>
      <c r="BJ40" s="152"/>
      <c r="BK40" s="152"/>
      <c r="BL40" s="152"/>
      <c r="BM40" s="152"/>
      <c r="BN40" s="152"/>
      <c r="BO40" s="152"/>
      <c r="BP40" s="152"/>
      <c r="BQ40" s="152"/>
      <c r="BR40" s="152"/>
      <c r="BS40" s="152"/>
      <c r="BT40" s="152"/>
      <c r="BU40" s="159"/>
      <c r="BV40" s="134"/>
      <c r="GE40" s="317"/>
      <c r="GF40" s="317"/>
      <c r="GG40" s="317"/>
      <c r="GH40" s="481"/>
      <c r="GI40" s="317"/>
      <c r="GJ40" s="317"/>
      <c r="GK40" s="317"/>
      <c r="GL40" s="28"/>
      <c r="GM40" s="317"/>
      <c r="GN40" s="317"/>
    </row>
    <row r="41" spans="3:196" s="133" customFormat="1">
      <c r="C41" s="126"/>
      <c r="D41" s="127"/>
      <c r="E41" s="128"/>
      <c r="F41" s="128"/>
      <c r="G41" s="145"/>
      <c r="H41" s="315"/>
      <c r="I41" s="146"/>
      <c r="J41" s="785"/>
      <c r="K41" s="786"/>
      <c r="L41" s="128"/>
      <c r="M41" s="145"/>
      <c r="N41" s="147"/>
      <c r="O41" s="147"/>
      <c r="P41" s="147"/>
      <c r="Q41" s="128"/>
      <c r="R41" s="128"/>
      <c r="S41" s="148"/>
      <c r="T41" s="148"/>
      <c r="U41" s="128"/>
      <c r="V41" s="128"/>
      <c r="W41" s="128"/>
      <c r="X41" s="128"/>
      <c r="Y41" s="128"/>
      <c r="Z41" s="128"/>
      <c r="AA41" s="128"/>
      <c r="AB41" s="128"/>
      <c r="AC41" s="128"/>
      <c r="AD41" s="128"/>
      <c r="AE41" s="129"/>
      <c r="AF41" s="129"/>
      <c r="AG41" s="149"/>
      <c r="AH41" s="116" t="str">
        <f>IF(AG41="","",+VLOOKUP(AG41,'Cód. Tipo de trabajador cotz'!$A$48:$L$69,2,0))</f>
        <v/>
      </c>
      <c r="AI41" s="151"/>
      <c r="AJ41" s="151"/>
      <c r="AK41" s="31"/>
      <c r="AL41" s="228"/>
      <c r="AM41" s="228"/>
      <c r="AN41" s="128"/>
      <c r="AO41" s="128"/>
      <c r="AP41" s="153">
        <f t="shared" ref="AP41:AP58" si="0">+AN41*S41</f>
        <v>0</v>
      </c>
      <c r="AQ41" s="158"/>
      <c r="AR41" s="152"/>
      <c r="AS41" s="152"/>
      <c r="AT41" s="152"/>
      <c r="AU41" s="152"/>
      <c r="AV41" s="152"/>
      <c r="AW41" s="159"/>
      <c r="AX41" s="160"/>
      <c r="AY41" s="152"/>
      <c r="AZ41" s="152"/>
      <c r="BA41" s="152"/>
      <c r="BB41" s="152"/>
      <c r="BC41" s="152"/>
      <c r="BD41" s="152"/>
      <c r="BE41" s="152"/>
      <c r="BF41" s="152"/>
      <c r="BG41" s="152"/>
      <c r="BH41" s="152"/>
      <c r="BI41" s="152"/>
      <c r="BJ41" s="152"/>
      <c r="BK41" s="152"/>
      <c r="BL41" s="152"/>
      <c r="BM41" s="152"/>
      <c r="BN41" s="152"/>
      <c r="BO41" s="152"/>
      <c r="BP41" s="152"/>
      <c r="BQ41" s="152"/>
      <c r="BR41" s="152"/>
      <c r="BS41" s="152"/>
      <c r="BT41" s="152"/>
      <c r="BU41" s="159"/>
      <c r="BV41" s="134"/>
      <c r="GE41" s="317"/>
      <c r="GF41" s="317"/>
      <c r="GG41" s="317"/>
      <c r="GH41" s="481"/>
      <c r="GI41" s="317"/>
      <c r="GJ41" s="317"/>
      <c r="GK41" s="317"/>
      <c r="GL41" s="317"/>
      <c r="GM41" s="317"/>
      <c r="GN41" s="317"/>
    </row>
    <row r="42" spans="3:196" s="133" customFormat="1">
      <c r="C42" s="126"/>
      <c r="D42" s="127"/>
      <c r="E42" s="128"/>
      <c r="F42" s="128"/>
      <c r="G42" s="145"/>
      <c r="H42" s="315"/>
      <c r="I42" s="146"/>
      <c r="J42" s="785"/>
      <c r="K42" s="786"/>
      <c r="L42" s="128"/>
      <c r="M42" s="145"/>
      <c r="N42" s="147"/>
      <c r="O42" s="147"/>
      <c r="P42" s="147"/>
      <c r="Q42" s="128"/>
      <c r="R42" s="128"/>
      <c r="S42" s="148"/>
      <c r="T42" s="148"/>
      <c r="U42" s="128"/>
      <c r="V42" s="128"/>
      <c r="W42" s="128"/>
      <c r="X42" s="128"/>
      <c r="Y42" s="128"/>
      <c r="Z42" s="128"/>
      <c r="AA42" s="128"/>
      <c r="AB42" s="128"/>
      <c r="AC42" s="128"/>
      <c r="AD42" s="128"/>
      <c r="AE42" s="129"/>
      <c r="AF42" s="129"/>
      <c r="AG42" s="149"/>
      <c r="AH42" s="116" t="str">
        <f>IF(AG42="","",+VLOOKUP(AG42,'Cód. Tipo de trabajador cotz'!$A$48:$L$69,2,0))</f>
        <v/>
      </c>
      <c r="AI42" s="151"/>
      <c r="AJ42" s="151"/>
      <c r="AK42" s="31"/>
      <c r="AL42" s="228"/>
      <c r="AM42" s="228"/>
      <c r="AN42" s="128"/>
      <c r="AO42" s="128"/>
      <c r="AP42" s="153">
        <f t="shared" si="0"/>
        <v>0</v>
      </c>
      <c r="AQ42" s="158"/>
      <c r="AR42" s="152"/>
      <c r="AS42" s="152"/>
      <c r="AT42" s="152"/>
      <c r="AU42" s="152"/>
      <c r="AV42" s="152"/>
      <c r="AW42" s="159"/>
      <c r="AX42" s="160"/>
      <c r="AY42" s="152"/>
      <c r="AZ42" s="152"/>
      <c r="BA42" s="152"/>
      <c r="BB42" s="152"/>
      <c r="BC42" s="152"/>
      <c r="BD42" s="152"/>
      <c r="BE42" s="152"/>
      <c r="BF42" s="152"/>
      <c r="BG42" s="152"/>
      <c r="BH42" s="152"/>
      <c r="BI42" s="152"/>
      <c r="BJ42" s="152"/>
      <c r="BK42" s="152"/>
      <c r="BL42" s="152"/>
      <c r="BM42" s="152"/>
      <c r="BN42" s="152"/>
      <c r="BO42" s="152"/>
      <c r="BP42" s="152"/>
      <c r="BQ42" s="152"/>
      <c r="BR42" s="152"/>
      <c r="BS42" s="152"/>
      <c r="BT42" s="152"/>
      <c r="BU42" s="159"/>
      <c r="BV42" s="134"/>
      <c r="GE42" s="317"/>
      <c r="GF42" s="317"/>
      <c r="GG42" s="317"/>
      <c r="GH42" s="481"/>
      <c r="GI42" s="317"/>
      <c r="GJ42" s="317"/>
      <c r="GK42" s="317"/>
      <c r="GL42" s="317"/>
      <c r="GM42" s="317"/>
      <c r="GN42" s="317"/>
    </row>
    <row r="43" spans="3:196" s="133" customFormat="1">
      <c r="C43" s="126"/>
      <c r="D43" s="127"/>
      <c r="E43" s="128"/>
      <c r="F43" s="128"/>
      <c r="G43" s="145"/>
      <c r="H43" s="315"/>
      <c r="I43" s="146"/>
      <c r="J43" s="785"/>
      <c r="K43" s="786"/>
      <c r="L43" s="128"/>
      <c r="M43" s="145"/>
      <c r="N43" s="147"/>
      <c r="O43" s="147"/>
      <c r="P43" s="147"/>
      <c r="Q43" s="128"/>
      <c r="R43" s="128"/>
      <c r="S43" s="148"/>
      <c r="T43" s="148"/>
      <c r="U43" s="128"/>
      <c r="V43" s="128"/>
      <c r="W43" s="128"/>
      <c r="X43" s="128"/>
      <c r="Y43" s="128"/>
      <c r="Z43" s="128"/>
      <c r="AA43" s="128"/>
      <c r="AB43" s="128"/>
      <c r="AC43" s="128"/>
      <c r="AD43" s="128"/>
      <c r="AE43" s="129"/>
      <c r="AF43" s="129"/>
      <c r="AG43" s="149"/>
      <c r="AH43" s="116" t="str">
        <f>IF(AG43="","",+VLOOKUP(AG43,'Cód. Tipo de trabajador cotz'!$A$48:$L$69,2,0))</f>
        <v/>
      </c>
      <c r="AI43" s="151"/>
      <c r="AJ43" s="151"/>
      <c r="AK43" s="31"/>
      <c r="AL43" s="228"/>
      <c r="AM43" s="228"/>
      <c r="AN43" s="128"/>
      <c r="AO43" s="128"/>
      <c r="AP43" s="153">
        <f t="shared" si="0"/>
        <v>0</v>
      </c>
      <c r="AQ43" s="158"/>
      <c r="AR43" s="152"/>
      <c r="AS43" s="152"/>
      <c r="AT43" s="152"/>
      <c r="AU43" s="152"/>
      <c r="AV43" s="152"/>
      <c r="AW43" s="159"/>
      <c r="AX43" s="160"/>
      <c r="AY43" s="152"/>
      <c r="AZ43" s="152"/>
      <c r="BA43" s="152"/>
      <c r="BB43" s="152"/>
      <c r="BC43" s="152"/>
      <c r="BD43" s="152"/>
      <c r="BE43" s="152"/>
      <c r="BF43" s="152"/>
      <c r="BG43" s="152"/>
      <c r="BH43" s="152"/>
      <c r="BI43" s="152"/>
      <c r="BJ43" s="152"/>
      <c r="BK43" s="152"/>
      <c r="BL43" s="152"/>
      <c r="BM43" s="152"/>
      <c r="BN43" s="152"/>
      <c r="BO43" s="152"/>
      <c r="BP43" s="152"/>
      <c r="BQ43" s="152"/>
      <c r="BR43" s="152"/>
      <c r="BS43" s="152"/>
      <c r="BT43" s="152"/>
      <c r="BU43" s="159"/>
      <c r="BV43" s="134"/>
      <c r="GE43" s="317"/>
      <c r="GF43" s="317"/>
      <c r="GG43" s="317"/>
      <c r="GH43" s="481"/>
      <c r="GI43" s="317"/>
      <c r="GJ43" s="317"/>
      <c r="GK43" s="317"/>
      <c r="GL43" s="317"/>
      <c r="GM43" s="317"/>
      <c r="GN43" s="317"/>
    </row>
    <row r="44" spans="3:196" s="133" customFormat="1">
      <c r="C44" s="126"/>
      <c r="D44" s="127"/>
      <c r="E44" s="128"/>
      <c r="F44" s="128"/>
      <c r="G44" s="145"/>
      <c r="H44" s="315"/>
      <c r="I44" s="146"/>
      <c r="J44" s="785"/>
      <c r="K44" s="786"/>
      <c r="L44" s="128"/>
      <c r="M44" s="145"/>
      <c r="N44" s="147"/>
      <c r="O44" s="147"/>
      <c r="P44" s="147"/>
      <c r="Q44" s="128"/>
      <c r="R44" s="128"/>
      <c r="S44" s="148"/>
      <c r="T44" s="148"/>
      <c r="U44" s="128"/>
      <c r="V44" s="128"/>
      <c r="W44" s="128"/>
      <c r="X44" s="128"/>
      <c r="Y44" s="128"/>
      <c r="Z44" s="128"/>
      <c r="AA44" s="128"/>
      <c r="AB44" s="128"/>
      <c r="AC44" s="128"/>
      <c r="AD44" s="128"/>
      <c r="AE44" s="129"/>
      <c r="AF44" s="129"/>
      <c r="AG44" s="149"/>
      <c r="AH44" s="116" t="str">
        <f>IF(AG44="","",+VLOOKUP(AG44,'Cód. Tipo de trabajador cotz'!$A$48:$L$69,2,0))</f>
        <v/>
      </c>
      <c r="AI44" s="151"/>
      <c r="AJ44" s="151"/>
      <c r="AK44" s="31"/>
      <c r="AL44" s="228"/>
      <c r="AM44" s="228"/>
      <c r="AN44" s="128"/>
      <c r="AO44" s="128"/>
      <c r="AP44" s="153">
        <f t="shared" si="0"/>
        <v>0</v>
      </c>
      <c r="AQ44" s="158"/>
      <c r="AR44" s="152"/>
      <c r="AS44" s="152"/>
      <c r="AT44" s="152"/>
      <c r="AU44" s="152"/>
      <c r="AV44" s="152"/>
      <c r="AW44" s="159"/>
      <c r="AX44" s="160"/>
      <c r="AY44" s="152"/>
      <c r="AZ44" s="152"/>
      <c r="BA44" s="152"/>
      <c r="BB44" s="152"/>
      <c r="BC44" s="152"/>
      <c r="BD44" s="152"/>
      <c r="BE44" s="152"/>
      <c r="BF44" s="152"/>
      <c r="BG44" s="152"/>
      <c r="BH44" s="152"/>
      <c r="BI44" s="152"/>
      <c r="BJ44" s="152"/>
      <c r="BK44" s="152"/>
      <c r="BL44" s="152"/>
      <c r="BM44" s="152"/>
      <c r="BN44" s="152"/>
      <c r="BO44" s="152"/>
      <c r="BP44" s="152"/>
      <c r="BQ44" s="152"/>
      <c r="BR44" s="152"/>
      <c r="BS44" s="152"/>
      <c r="BT44" s="152"/>
      <c r="BU44" s="159"/>
      <c r="BV44" s="134"/>
      <c r="GE44" s="317"/>
      <c r="GF44" s="317"/>
      <c r="GG44" s="317"/>
      <c r="GH44" s="481"/>
      <c r="GI44" s="317"/>
      <c r="GJ44" s="317"/>
      <c r="GK44" s="317"/>
      <c r="GL44" s="317"/>
      <c r="GM44" s="317"/>
      <c r="GN44" s="317"/>
    </row>
    <row r="45" spans="3:196" s="133" customFormat="1">
      <c r="C45" s="126"/>
      <c r="D45" s="127"/>
      <c r="E45" s="128"/>
      <c r="F45" s="128"/>
      <c r="G45" s="145"/>
      <c r="H45" s="315"/>
      <c r="I45" s="146"/>
      <c r="J45" s="789"/>
      <c r="K45" s="786"/>
      <c r="L45" s="128"/>
      <c r="M45" s="145"/>
      <c r="N45" s="147"/>
      <c r="O45" s="147"/>
      <c r="P45" s="147"/>
      <c r="Q45" s="128"/>
      <c r="R45" s="128"/>
      <c r="S45" s="148"/>
      <c r="T45" s="148"/>
      <c r="U45" s="128"/>
      <c r="V45" s="128"/>
      <c r="W45" s="128"/>
      <c r="X45" s="128"/>
      <c r="Y45" s="128"/>
      <c r="Z45" s="128"/>
      <c r="AA45" s="128"/>
      <c r="AB45" s="128"/>
      <c r="AC45" s="128"/>
      <c r="AD45" s="128"/>
      <c r="AE45" s="129"/>
      <c r="AF45" s="129"/>
      <c r="AG45" s="149"/>
      <c r="AH45" s="116" t="str">
        <f>IF(AG45="","",+VLOOKUP(AG45,'Cód. Tipo de trabajador cotz'!$A$48:$L$69,2,0))</f>
        <v/>
      </c>
      <c r="AI45" s="151"/>
      <c r="AJ45" s="151"/>
      <c r="AK45" s="31"/>
      <c r="AL45" s="228"/>
      <c r="AM45" s="228"/>
      <c r="AN45" s="128"/>
      <c r="AO45" s="128"/>
      <c r="AP45" s="153">
        <f t="shared" si="0"/>
        <v>0</v>
      </c>
      <c r="AQ45" s="158"/>
      <c r="AR45" s="152"/>
      <c r="AS45" s="152"/>
      <c r="AT45" s="152"/>
      <c r="AU45" s="152"/>
      <c r="AV45" s="152"/>
      <c r="AW45" s="159"/>
      <c r="AX45" s="160"/>
      <c r="AY45" s="152"/>
      <c r="AZ45" s="152"/>
      <c r="BA45" s="152"/>
      <c r="BB45" s="152"/>
      <c r="BC45" s="152"/>
      <c r="BD45" s="152"/>
      <c r="BE45" s="152"/>
      <c r="BF45" s="152"/>
      <c r="BG45" s="152"/>
      <c r="BH45" s="152"/>
      <c r="BI45" s="152"/>
      <c r="BJ45" s="152"/>
      <c r="BK45" s="152"/>
      <c r="BL45" s="152"/>
      <c r="BM45" s="152"/>
      <c r="BN45" s="152"/>
      <c r="BO45" s="152"/>
      <c r="BP45" s="152"/>
      <c r="BQ45" s="152"/>
      <c r="BR45" s="152"/>
      <c r="BS45" s="152"/>
      <c r="BT45" s="152"/>
      <c r="BU45" s="159"/>
      <c r="BV45" s="134"/>
      <c r="GE45" s="317"/>
      <c r="GF45" s="317"/>
      <c r="GG45" s="317"/>
      <c r="GH45" s="481"/>
      <c r="GI45" s="317"/>
      <c r="GJ45" s="317"/>
      <c r="GK45" s="317"/>
      <c r="GL45" s="317"/>
      <c r="GM45" s="317"/>
      <c r="GN45" s="317"/>
    </row>
    <row r="46" spans="3:196" s="133" customFormat="1">
      <c r="C46" s="126"/>
      <c r="D46" s="127"/>
      <c r="E46" s="128"/>
      <c r="F46" s="128"/>
      <c r="G46" s="145"/>
      <c r="H46" s="315"/>
      <c r="I46" s="146"/>
      <c r="J46" s="785"/>
      <c r="K46" s="786"/>
      <c r="L46" s="128"/>
      <c r="M46" s="146"/>
      <c r="N46" s="147"/>
      <c r="O46" s="147"/>
      <c r="P46" s="147"/>
      <c r="Q46" s="128"/>
      <c r="R46" s="128"/>
      <c r="S46" s="148"/>
      <c r="T46" s="148"/>
      <c r="U46" s="128"/>
      <c r="V46" s="128"/>
      <c r="W46" s="128"/>
      <c r="X46" s="128"/>
      <c r="Y46" s="128"/>
      <c r="Z46" s="128"/>
      <c r="AA46" s="128"/>
      <c r="AB46" s="128"/>
      <c r="AC46" s="128"/>
      <c r="AD46" s="128"/>
      <c r="AE46" s="129"/>
      <c r="AF46" s="129"/>
      <c r="AG46" s="149"/>
      <c r="AH46" s="116" t="str">
        <f>IF(AG46="","",+VLOOKUP(AG46,'Cód. Tipo de trabajador cotz'!$A$48:$L$69,2,0))</f>
        <v/>
      </c>
      <c r="AI46" s="151"/>
      <c r="AJ46" s="151"/>
      <c r="AK46" s="31"/>
      <c r="AL46" s="228"/>
      <c r="AM46" s="228"/>
      <c r="AN46" s="128"/>
      <c r="AO46" s="128"/>
      <c r="AP46" s="153">
        <f t="shared" si="0"/>
        <v>0</v>
      </c>
      <c r="AQ46" s="158"/>
      <c r="AR46" s="152"/>
      <c r="AS46" s="152"/>
      <c r="AT46" s="152"/>
      <c r="AU46" s="152"/>
      <c r="AV46" s="152"/>
      <c r="AW46" s="159"/>
      <c r="AX46" s="160"/>
      <c r="AY46" s="152"/>
      <c r="AZ46" s="152"/>
      <c r="BA46" s="152"/>
      <c r="BB46" s="152"/>
      <c r="BC46" s="152"/>
      <c r="BD46" s="152"/>
      <c r="BE46" s="152"/>
      <c r="BF46" s="152"/>
      <c r="BG46" s="152"/>
      <c r="BH46" s="152"/>
      <c r="BI46" s="152"/>
      <c r="BJ46" s="152"/>
      <c r="BK46" s="152"/>
      <c r="BL46" s="152"/>
      <c r="BM46" s="152"/>
      <c r="BN46" s="152"/>
      <c r="BO46" s="152"/>
      <c r="BP46" s="152"/>
      <c r="BQ46" s="152"/>
      <c r="BR46" s="152"/>
      <c r="BS46" s="152"/>
      <c r="BT46" s="152"/>
      <c r="BU46" s="159"/>
      <c r="BV46" s="134"/>
      <c r="GE46" s="317"/>
      <c r="GF46" s="317"/>
      <c r="GG46" s="317"/>
      <c r="GH46" s="481"/>
      <c r="GI46" s="317"/>
      <c r="GJ46" s="317"/>
      <c r="GK46" s="317"/>
      <c r="GL46" s="317"/>
      <c r="GM46" s="317"/>
      <c r="GN46" s="317"/>
    </row>
    <row r="47" spans="3:196" s="133" customFormat="1">
      <c r="C47" s="126"/>
      <c r="D47" s="127"/>
      <c r="E47" s="128"/>
      <c r="F47" s="128"/>
      <c r="G47" s="145"/>
      <c r="H47" s="315"/>
      <c r="I47" s="146"/>
      <c r="J47" s="785"/>
      <c r="K47" s="786"/>
      <c r="L47" s="128"/>
      <c r="M47" s="146"/>
      <c r="N47" s="147"/>
      <c r="O47" s="147"/>
      <c r="P47" s="147"/>
      <c r="Q47" s="128"/>
      <c r="R47" s="128"/>
      <c r="S47" s="148"/>
      <c r="T47" s="148"/>
      <c r="U47" s="128"/>
      <c r="V47" s="128"/>
      <c r="W47" s="128"/>
      <c r="X47" s="128"/>
      <c r="Y47" s="128"/>
      <c r="Z47" s="128"/>
      <c r="AA47" s="128"/>
      <c r="AB47" s="128"/>
      <c r="AC47" s="128"/>
      <c r="AD47" s="128"/>
      <c r="AE47" s="129"/>
      <c r="AF47" s="129"/>
      <c r="AG47" s="149"/>
      <c r="AH47" s="116" t="str">
        <f>IF(AG47="","",+VLOOKUP(AG47,'Cód. Tipo de trabajador cotz'!$A$48:$L$69,2,0))</f>
        <v/>
      </c>
      <c r="AI47" s="151"/>
      <c r="AJ47" s="151"/>
      <c r="AK47" s="31"/>
      <c r="AL47" s="228"/>
      <c r="AM47" s="228"/>
      <c r="AN47" s="128"/>
      <c r="AO47" s="128"/>
      <c r="AP47" s="153">
        <f t="shared" si="0"/>
        <v>0</v>
      </c>
      <c r="AQ47" s="158"/>
      <c r="AR47" s="152"/>
      <c r="AS47" s="152"/>
      <c r="AT47" s="152"/>
      <c r="AU47" s="152"/>
      <c r="AV47" s="152"/>
      <c r="AW47" s="159"/>
      <c r="AX47" s="160"/>
      <c r="AY47" s="152"/>
      <c r="AZ47" s="152"/>
      <c r="BA47" s="152"/>
      <c r="BB47" s="152"/>
      <c r="BC47" s="152"/>
      <c r="BD47" s="152"/>
      <c r="BE47" s="152"/>
      <c r="BF47" s="152"/>
      <c r="BG47" s="152"/>
      <c r="BH47" s="152"/>
      <c r="BI47" s="152"/>
      <c r="BJ47" s="152"/>
      <c r="BK47" s="152"/>
      <c r="BL47" s="152"/>
      <c r="BM47" s="152"/>
      <c r="BN47" s="152"/>
      <c r="BO47" s="152"/>
      <c r="BP47" s="152"/>
      <c r="BQ47" s="152"/>
      <c r="BR47" s="152"/>
      <c r="BS47" s="152"/>
      <c r="BT47" s="152"/>
      <c r="BU47" s="159"/>
      <c r="BV47" s="134"/>
      <c r="GE47" s="317"/>
      <c r="GF47" s="317"/>
      <c r="GG47" s="317"/>
      <c r="GH47" s="481"/>
      <c r="GI47" s="317"/>
      <c r="GJ47" s="317"/>
      <c r="GK47" s="317"/>
      <c r="GL47" s="317"/>
      <c r="GM47" s="317"/>
      <c r="GN47" s="317"/>
    </row>
    <row r="48" spans="3:196" s="133" customFormat="1">
      <c r="C48" s="126"/>
      <c r="D48" s="127"/>
      <c r="E48" s="128"/>
      <c r="F48" s="128"/>
      <c r="G48" s="145"/>
      <c r="H48" s="315"/>
      <c r="I48" s="146"/>
      <c r="J48" s="785"/>
      <c r="K48" s="786"/>
      <c r="L48" s="128"/>
      <c r="M48" s="146"/>
      <c r="N48" s="147"/>
      <c r="O48" s="147"/>
      <c r="P48" s="147"/>
      <c r="Q48" s="128"/>
      <c r="R48" s="128"/>
      <c r="S48" s="148"/>
      <c r="T48" s="148"/>
      <c r="U48" s="128"/>
      <c r="V48" s="128"/>
      <c r="W48" s="128"/>
      <c r="X48" s="128"/>
      <c r="Y48" s="128"/>
      <c r="Z48" s="128"/>
      <c r="AA48" s="128"/>
      <c r="AB48" s="128"/>
      <c r="AC48" s="128"/>
      <c r="AD48" s="128"/>
      <c r="AE48" s="129"/>
      <c r="AF48" s="129"/>
      <c r="AG48" s="149"/>
      <c r="AH48" s="116" t="str">
        <f>IF(AG48="","",+VLOOKUP(AG48,'Cód. Tipo de trabajador cotz'!$A$48:$L$69,2,0))</f>
        <v/>
      </c>
      <c r="AI48" s="151"/>
      <c r="AJ48" s="151"/>
      <c r="AK48" s="31"/>
      <c r="AL48" s="228"/>
      <c r="AM48" s="228"/>
      <c r="AN48" s="128"/>
      <c r="AO48" s="128"/>
      <c r="AP48" s="153">
        <f t="shared" si="0"/>
        <v>0</v>
      </c>
      <c r="AQ48" s="158"/>
      <c r="AR48" s="152"/>
      <c r="AS48" s="152"/>
      <c r="AT48" s="152"/>
      <c r="AU48" s="152"/>
      <c r="AV48" s="152"/>
      <c r="AW48" s="159"/>
      <c r="AX48" s="160"/>
      <c r="AY48" s="152"/>
      <c r="AZ48" s="152"/>
      <c r="BA48" s="152"/>
      <c r="BB48" s="152"/>
      <c r="BC48" s="152"/>
      <c r="BD48" s="152"/>
      <c r="BE48" s="152"/>
      <c r="BF48" s="152"/>
      <c r="BG48" s="152"/>
      <c r="BH48" s="152"/>
      <c r="BI48" s="152"/>
      <c r="BJ48" s="152"/>
      <c r="BK48" s="152"/>
      <c r="BL48" s="152"/>
      <c r="BM48" s="152"/>
      <c r="BN48" s="152"/>
      <c r="BO48" s="152"/>
      <c r="BP48" s="152"/>
      <c r="BQ48" s="152"/>
      <c r="BR48" s="152"/>
      <c r="BS48" s="152"/>
      <c r="BT48" s="152"/>
      <c r="BU48" s="159"/>
      <c r="BV48" s="134"/>
      <c r="GE48" s="317"/>
      <c r="GF48" s="317"/>
      <c r="GG48" s="317"/>
      <c r="GH48" s="481"/>
      <c r="GI48" s="317"/>
      <c r="GJ48" s="317"/>
      <c r="GK48" s="317"/>
      <c r="GL48" s="317"/>
      <c r="GM48" s="317"/>
      <c r="GN48" s="317"/>
    </row>
    <row r="49" spans="2:196" s="133" customFormat="1">
      <c r="C49" s="126"/>
      <c r="D49" s="127"/>
      <c r="E49" s="128"/>
      <c r="F49" s="128"/>
      <c r="G49" s="145"/>
      <c r="H49" s="315"/>
      <c r="I49" s="146"/>
      <c r="J49" s="785"/>
      <c r="K49" s="786"/>
      <c r="L49" s="128"/>
      <c r="M49" s="146"/>
      <c r="N49" s="147"/>
      <c r="O49" s="147"/>
      <c r="P49" s="147"/>
      <c r="Q49" s="128"/>
      <c r="R49" s="128"/>
      <c r="S49" s="148"/>
      <c r="T49" s="148"/>
      <c r="U49" s="128"/>
      <c r="V49" s="128"/>
      <c r="W49" s="128"/>
      <c r="X49" s="128"/>
      <c r="Y49" s="128"/>
      <c r="Z49" s="128"/>
      <c r="AA49" s="128"/>
      <c r="AB49" s="128"/>
      <c r="AC49" s="128"/>
      <c r="AD49" s="128"/>
      <c r="AE49" s="129"/>
      <c r="AF49" s="129"/>
      <c r="AG49" s="149"/>
      <c r="AH49" s="116" t="str">
        <f>IF(AG49="","",+VLOOKUP(AG49,'Cód. Tipo de trabajador cotz'!$A$48:$L$69,2,0))</f>
        <v/>
      </c>
      <c r="AI49" s="151"/>
      <c r="AJ49" s="151"/>
      <c r="AK49" s="31"/>
      <c r="AL49" s="228"/>
      <c r="AM49" s="228"/>
      <c r="AN49" s="128"/>
      <c r="AO49" s="128"/>
      <c r="AP49" s="153">
        <f t="shared" si="0"/>
        <v>0</v>
      </c>
      <c r="AQ49" s="158"/>
      <c r="AR49" s="152"/>
      <c r="AS49" s="152"/>
      <c r="AT49" s="152"/>
      <c r="AU49" s="152"/>
      <c r="AV49" s="152"/>
      <c r="AW49" s="159"/>
      <c r="AX49" s="160"/>
      <c r="AY49" s="152"/>
      <c r="AZ49" s="152"/>
      <c r="BA49" s="152"/>
      <c r="BB49" s="152"/>
      <c r="BC49" s="152"/>
      <c r="BD49" s="152"/>
      <c r="BE49" s="152"/>
      <c r="BF49" s="152"/>
      <c r="BG49" s="152"/>
      <c r="BH49" s="152"/>
      <c r="BI49" s="152"/>
      <c r="BJ49" s="152"/>
      <c r="BK49" s="152"/>
      <c r="BL49" s="152"/>
      <c r="BM49" s="152"/>
      <c r="BN49" s="152"/>
      <c r="BO49" s="152"/>
      <c r="BP49" s="152"/>
      <c r="BQ49" s="152"/>
      <c r="BR49" s="152"/>
      <c r="BS49" s="152"/>
      <c r="BT49" s="152"/>
      <c r="BU49" s="159"/>
      <c r="BV49" s="134"/>
      <c r="GE49" s="317"/>
      <c r="GF49" s="317"/>
      <c r="GG49" s="317"/>
      <c r="GH49" s="481"/>
      <c r="GI49" s="317"/>
      <c r="GJ49" s="317"/>
      <c r="GK49" s="317"/>
      <c r="GL49" s="317"/>
      <c r="GM49" s="317"/>
      <c r="GN49" s="317"/>
    </row>
    <row r="50" spans="2:196" s="133" customFormat="1">
      <c r="C50" s="126"/>
      <c r="D50" s="127"/>
      <c r="E50" s="128"/>
      <c r="F50" s="128"/>
      <c r="G50" s="145"/>
      <c r="H50" s="315"/>
      <c r="I50" s="146"/>
      <c r="J50" s="785"/>
      <c r="K50" s="786"/>
      <c r="L50" s="128"/>
      <c r="M50" s="146"/>
      <c r="N50" s="147"/>
      <c r="O50" s="147"/>
      <c r="P50" s="147"/>
      <c r="Q50" s="128"/>
      <c r="R50" s="128"/>
      <c r="S50" s="148"/>
      <c r="T50" s="148"/>
      <c r="U50" s="128"/>
      <c r="V50" s="128"/>
      <c r="W50" s="128"/>
      <c r="X50" s="128"/>
      <c r="Y50" s="128"/>
      <c r="Z50" s="128"/>
      <c r="AA50" s="128"/>
      <c r="AB50" s="128"/>
      <c r="AC50" s="128"/>
      <c r="AD50" s="128"/>
      <c r="AE50" s="129"/>
      <c r="AF50" s="129"/>
      <c r="AG50" s="149"/>
      <c r="AH50" s="116" t="str">
        <f>IF(AG50="","",+VLOOKUP(AG50,'Cód. Tipo de trabajador cotz'!$A$48:$L$69,2,0))</f>
        <v/>
      </c>
      <c r="AI50" s="151"/>
      <c r="AJ50" s="151"/>
      <c r="AK50" s="31"/>
      <c r="AL50" s="228"/>
      <c r="AM50" s="228"/>
      <c r="AN50" s="128"/>
      <c r="AO50" s="128"/>
      <c r="AP50" s="153">
        <f t="shared" si="0"/>
        <v>0</v>
      </c>
      <c r="AQ50" s="158"/>
      <c r="AR50" s="152"/>
      <c r="AS50" s="152"/>
      <c r="AT50" s="152"/>
      <c r="AU50" s="152"/>
      <c r="AV50" s="152"/>
      <c r="AW50" s="159"/>
      <c r="AX50" s="160"/>
      <c r="AY50" s="152"/>
      <c r="AZ50" s="152"/>
      <c r="BA50" s="152"/>
      <c r="BB50" s="152"/>
      <c r="BC50" s="152"/>
      <c r="BD50" s="152"/>
      <c r="BE50" s="152"/>
      <c r="BF50" s="152"/>
      <c r="BG50" s="152"/>
      <c r="BH50" s="152"/>
      <c r="BI50" s="152"/>
      <c r="BJ50" s="152"/>
      <c r="BK50" s="152"/>
      <c r="BL50" s="152"/>
      <c r="BM50" s="152"/>
      <c r="BN50" s="152"/>
      <c r="BO50" s="152"/>
      <c r="BP50" s="152"/>
      <c r="BQ50" s="152"/>
      <c r="BR50" s="152"/>
      <c r="BS50" s="152"/>
      <c r="BT50" s="152"/>
      <c r="BU50" s="159"/>
      <c r="BV50" s="134"/>
      <c r="GE50" s="317"/>
      <c r="GF50" s="317"/>
      <c r="GG50" s="317"/>
      <c r="GH50" s="481"/>
      <c r="GI50" s="317"/>
      <c r="GJ50" s="317"/>
      <c r="GK50" s="317"/>
      <c r="GL50" s="317"/>
      <c r="GM50" s="317"/>
      <c r="GN50" s="317"/>
    </row>
    <row r="51" spans="2:196" s="133" customFormat="1">
      <c r="C51" s="126"/>
      <c r="D51" s="127"/>
      <c r="E51" s="128"/>
      <c r="F51" s="128"/>
      <c r="G51" s="145"/>
      <c r="H51" s="315"/>
      <c r="I51" s="146"/>
      <c r="J51" s="785"/>
      <c r="K51" s="786"/>
      <c r="L51" s="128"/>
      <c r="M51" s="146"/>
      <c r="N51" s="147"/>
      <c r="O51" s="147"/>
      <c r="P51" s="147"/>
      <c r="Q51" s="128"/>
      <c r="R51" s="128"/>
      <c r="S51" s="148"/>
      <c r="T51" s="148"/>
      <c r="U51" s="128"/>
      <c r="V51" s="128"/>
      <c r="W51" s="128"/>
      <c r="X51" s="128"/>
      <c r="Y51" s="128"/>
      <c r="Z51" s="128"/>
      <c r="AA51" s="128"/>
      <c r="AB51" s="128"/>
      <c r="AC51" s="128"/>
      <c r="AD51" s="128"/>
      <c r="AE51" s="129"/>
      <c r="AF51" s="129"/>
      <c r="AG51" s="149"/>
      <c r="AH51" s="116" t="str">
        <f>IF(AG51="","",+VLOOKUP(AG51,'Cód. Tipo de trabajador cotz'!$A$48:$L$69,2,0))</f>
        <v/>
      </c>
      <c r="AI51" s="151"/>
      <c r="AJ51" s="151"/>
      <c r="AK51" s="31"/>
      <c r="AL51" s="228"/>
      <c r="AM51" s="228"/>
      <c r="AN51" s="128"/>
      <c r="AO51" s="128"/>
      <c r="AP51" s="153">
        <f t="shared" si="0"/>
        <v>0</v>
      </c>
      <c r="AQ51" s="158"/>
      <c r="AR51" s="152"/>
      <c r="AS51" s="152"/>
      <c r="AT51" s="152"/>
      <c r="AU51" s="152"/>
      <c r="AV51" s="152"/>
      <c r="AW51" s="159"/>
      <c r="AX51" s="160"/>
      <c r="AY51" s="152"/>
      <c r="AZ51" s="152"/>
      <c r="BA51" s="152"/>
      <c r="BB51" s="152"/>
      <c r="BC51" s="152"/>
      <c r="BD51" s="152"/>
      <c r="BE51" s="152"/>
      <c r="BF51" s="152"/>
      <c r="BG51" s="152"/>
      <c r="BH51" s="152"/>
      <c r="BI51" s="152"/>
      <c r="BJ51" s="152"/>
      <c r="BK51" s="152"/>
      <c r="BL51" s="152"/>
      <c r="BM51" s="152"/>
      <c r="BN51" s="152"/>
      <c r="BO51" s="152"/>
      <c r="BP51" s="152"/>
      <c r="BQ51" s="152"/>
      <c r="BR51" s="152"/>
      <c r="BS51" s="152"/>
      <c r="BT51" s="152"/>
      <c r="BU51" s="159"/>
      <c r="BV51" s="134"/>
      <c r="GF51" s="317"/>
      <c r="GH51" s="481"/>
      <c r="GL51" s="317"/>
    </row>
    <row r="52" spans="2:196" s="133" customFormat="1">
      <c r="C52" s="126"/>
      <c r="D52" s="127"/>
      <c r="E52" s="128"/>
      <c r="F52" s="128"/>
      <c r="G52" s="145"/>
      <c r="H52" s="315"/>
      <c r="I52" s="146"/>
      <c r="J52" s="785"/>
      <c r="K52" s="786"/>
      <c r="L52" s="128"/>
      <c r="M52" s="146"/>
      <c r="N52" s="147"/>
      <c r="O52" s="147"/>
      <c r="P52" s="147"/>
      <c r="Q52" s="128"/>
      <c r="R52" s="128"/>
      <c r="S52" s="148"/>
      <c r="T52" s="148"/>
      <c r="U52" s="128"/>
      <c r="V52" s="128"/>
      <c r="W52" s="128"/>
      <c r="X52" s="128"/>
      <c r="Y52" s="128"/>
      <c r="Z52" s="128"/>
      <c r="AA52" s="128"/>
      <c r="AB52" s="128"/>
      <c r="AC52" s="128"/>
      <c r="AD52" s="128"/>
      <c r="AE52" s="129"/>
      <c r="AF52" s="129"/>
      <c r="AG52" s="149"/>
      <c r="AH52" s="116" t="str">
        <f>IF(AG52="","",+VLOOKUP(AG52,'Cód. Tipo de trabajador cotz'!$A$48:$L$69,2,0))</f>
        <v/>
      </c>
      <c r="AI52" s="151"/>
      <c r="AJ52" s="151"/>
      <c r="AK52" s="31"/>
      <c r="AL52" s="228"/>
      <c r="AM52" s="228"/>
      <c r="AN52" s="128"/>
      <c r="AO52" s="128"/>
      <c r="AP52" s="153">
        <f t="shared" si="0"/>
        <v>0</v>
      </c>
      <c r="AQ52" s="158"/>
      <c r="AR52" s="152"/>
      <c r="AS52" s="152"/>
      <c r="AT52" s="152"/>
      <c r="AU52" s="152"/>
      <c r="AV52" s="152"/>
      <c r="AW52" s="159"/>
      <c r="AX52" s="160"/>
      <c r="AY52" s="152"/>
      <c r="AZ52" s="152"/>
      <c r="BA52" s="152"/>
      <c r="BB52" s="152"/>
      <c r="BC52" s="152"/>
      <c r="BD52" s="152"/>
      <c r="BE52" s="152"/>
      <c r="BF52" s="152"/>
      <c r="BG52" s="152"/>
      <c r="BH52" s="152"/>
      <c r="BI52" s="152"/>
      <c r="BJ52" s="152"/>
      <c r="BK52" s="152"/>
      <c r="BL52" s="152"/>
      <c r="BM52" s="152"/>
      <c r="BN52" s="152"/>
      <c r="BO52" s="152"/>
      <c r="BP52" s="152"/>
      <c r="BQ52" s="152"/>
      <c r="BR52" s="152"/>
      <c r="BS52" s="152"/>
      <c r="BT52" s="152"/>
      <c r="BU52" s="159"/>
      <c r="BV52" s="134"/>
      <c r="GF52" s="317"/>
      <c r="GH52" s="481"/>
      <c r="GL52" s="317"/>
    </row>
    <row r="53" spans="2:196" s="133" customFormat="1">
      <c r="C53" s="126"/>
      <c r="D53" s="127"/>
      <c r="E53" s="128"/>
      <c r="F53" s="128"/>
      <c r="G53" s="145"/>
      <c r="H53" s="315"/>
      <c r="I53" s="146"/>
      <c r="J53" s="785"/>
      <c r="K53" s="786"/>
      <c r="L53" s="128"/>
      <c r="M53" s="146"/>
      <c r="N53" s="147"/>
      <c r="O53" s="147"/>
      <c r="P53" s="147"/>
      <c r="Q53" s="128"/>
      <c r="R53" s="128"/>
      <c r="S53" s="148"/>
      <c r="T53" s="148"/>
      <c r="U53" s="128"/>
      <c r="V53" s="128"/>
      <c r="W53" s="128"/>
      <c r="X53" s="128"/>
      <c r="Y53" s="128"/>
      <c r="Z53" s="128"/>
      <c r="AA53" s="128"/>
      <c r="AB53" s="128"/>
      <c r="AC53" s="128"/>
      <c r="AD53" s="128"/>
      <c r="AE53" s="129"/>
      <c r="AF53" s="129"/>
      <c r="AG53" s="149"/>
      <c r="AH53" s="116" t="str">
        <f>IF(AG53="","",+VLOOKUP(AG53,'Cód. Tipo de trabajador cotz'!$A$48:$L$69,2,0))</f>
        <v/>
      </c>
      <c r="AI53" s="151"/>
      <c r="AJ53" s="151"/>
      <c r="AK53" s="31"/>
      <c r="AL53" s="228"/>
      <c r="AM53" s="228"/>
      <c r="AN53" s="128"/>
      <c r="AO53" s="128"/>
      <c r="AP53" s="153">
        <f t="shared" si="0"/>
        <v>0</v>
      </c>
      <c r="AQ53" s="158"/>
      <c r="AR53" s="152"/>
      <c r="AS53" s="152"/>
      <c r="AT53" s="152"/>
      <c r="AU53" s="152"/>
      <c r="AV53" s="152"/>
      <c r="AW53" s="159"/>
      <c r="AX53" s="160"/>
      <c r="AY53" s="152"/>
      <c r="AZ53" s="152"/>
      <c r="BA53" s="152"/>
      <c r="BB53" s="152"/>
      <c r="BC53" s="152"/>
      <c r="BD53" s="152"/>
      <c r="BE53" s="152"/>
      <c r="BF53" s="152"/>
      <c r="BG53" s="152"/>
      <c r="BH53" s="152"/>
      <c r="BI53" s="152"/>
      <c r="BJ53" s="152"/>
      <c r="BK53" s="152"/>
      <c r="BL53" s="152"/>
      <c r="BM53" s="152"/>
      <c r="BN53" s="152"/>
      <c r="BO53" s="152"/>
      <c r="BP53" s="152"/>
      <c r="BQ53" s="152"/>
      <c r="BR53" s="152"/>
      <c r="BS53" s="152"/>
      <c r="BT53" s="152"/>
      <c r="BU53" s="159"/>
      <c r="BV53" s="134"/>
      <c r="GF53" s="317"/>
      <c r="GH53" s="481"/>
    </row>
    <row r="54" spans="2:196" s="133" customFormat="1">
      <c r="C54" s="126"/>
      <c r="D54" s="127"/>
      <c r="E54" s="128"/>
      <c r="F54" s="128"/>
      <c r="G54" s="145"/>
      <c r="H54" s="315"/>
      <c r="I54" s="146"/>
      <c r="J54" s="785"/>
      <c r="K54" s="786"/>
      <c r="L54" s="128"/>
      <c r="M54" s="146"/>
      <c r="N54" s="147"/>
      <c r="O54" s="147"/>
      <c r="P54" s="147"/>
      <c r="Q54" s="128"/>
      <c r="R54" s="128"/>
      <c r="S54" s="148"/>
      <c r="T54" s="148"/>
      <c r="U54" s="128"/>
      <c r="V54" s="128"/>
      <c r="W54" s="128"/>
      <c r="X54" s="128"/>
      <c r="Y54" s="128"/>
      <c r="Z54" s="128"/>
      <c r="AA54" s="128"/>
      <c r="AB54" s="128"/>
      <c r="AC54" s="128"/>
      <c r="AD54" s="128"/>
      <c r="AE54" s="129"/>
      <c r="AF54" s="129"/>
      <c r="AG54" s="149"/>
      <c r="AH54" s="116" t="str">
        <f>IF(AG54="","",+VLOOKUP(AG54,'Cód. Tipo de trabajador cotz'!$A$48:$L$69,2,0))</f>
        <v/>
      </c>
      <c r="AI54" s="151"/>
      <c r="AJ54" s="151"/>
      <c r="AK54" s="31"/>
      <c r="AL54" s="228"/>
      <c r="AM54" s="228"/>
      <c r="AN54" s="128"/>
      <c r="AO54" s="128"/>
      <c r="AP54" s="153">
        <f t="shared" si="0"/>
        <v>0</v>
      </c>
      <c r="AQ54" s="158"/>
      <c r="AR54" s="152"/>
      <c r="AS54" s="152"/>
      <c r="AT54" s="152"/>
      <c r="AU54" s="152"/>
      <c r="AV54" s="152"/>
      <c r="AW54" s="159"/>
      <c r="AX54" s="160"/>
      <c r="AY54" s="152"/>
      <c r="AZ54" s="152"/>
      <c r="BA54" s="152"/>
      <c r="BB54" s="152"/>
      <c r="BC54" s="152"/>
      <c r="BD54" s="152"/>
      <c r="BE54" s="152"/>
      <c r="BF54" s="152"/>
      <c r="BG54" s="152"/>
      <c r="BH54" s="152"/>
      <c r="BI54" s="152"/>
      <c r="BJ54" s="152"/>
      <c r="BK54" s="152"/>
      <c r="BL54" s="152"/>
      <c r="BM54" s="152"/>
      <c r="BN54" s="152"/>
      <c r="BO54" s="152"/>
      <c r="BP54" s="152"/>
      <c r="BQ54" s="152"/>
      <c r="BR54" s="152"/>
      <c r="BS54" s="152"/>
      <c r="BT54" s="152"/>
      <c r="BU54" s="159"/>
      <c r="BV54" s="134"/>
      <c r="GF54" s="317"/>
      <c r="GH54" s="481"/>
    </row>
    <row r="55" spans="2:196" s="133" customFormat="1">
      <c r="C55" s="126"/>
      <c r="D55" s="127"/>
      <c r="E55" s="128"/>
      <c r="F55" s="128"/>
      <c r="G55" s="145"/>
      <c r="H55" s="315"/>
      <c r="I55" s="146"/>
      <c r="J55" s="161"/>
      <c r="K55" s="146"/>
      <c r="L55" s="128"/>
      <c r="M55" s="146"/>
      <c r="N55" s="147"/>
      <c r="O55" s="147"/>
      <c r="P55" s="147"/>
      <c r="Q55" s="128"/>
      <c r="R55" s="128"/>
      <c r="S55" s="148"/>
      <c r="T55" s="148"/>
      <c r="U55" s="128"/>
      <c r="V55" s="128"/>
      <c r="W55" s="128"/>
      <c r="X55" s="128"/>
      <c r="Y55" s="128"/>
      <c r="Z55" s="128"/>
      <c r="AA55" s="128"/>
      <c r="AB55" s="128"/>
      <c r="AC55" s="128"/>
      <c r="AD55" s="128"/>
      <c r="AE55" s="129"/>
      <c r="AF55" s="129"/>
      <c r="AG55" s="149"/>
      <c r="AH55" s="116" t="str">
        <f>IF(AG55="","",+VLOOKUP(AG55,'Cód. Tipo de trabajador cotz'!$A$48:$L$69,2,0))</f>
        <v/>
      </c>
      <c r="AI55" s="151"/>
      <c r="AJ55" s="151"/>
      <c r="AK55" s="31"/>
      <c r="AL55" s="228"/>
      <c r="AM55" s="228"/>
      <c r="AN55" s="128"/>
      <c r="AO55" s="128"/>
      <c r="AP55" s="153">
        <f t="shared" si="0"/>
        <v>0</v>
      </c>
      <c r="AQ55" s="158"/>
      <c r="AR55" s="152"/>
      <c r="AS55" s="152"/>
      <c r="AT55" s="152"/>
      <c r="AU55" s="152"/>
      <c r="AV55" s="152"/>
      <c r="AW55" s="159"/>
      <c r="AX55" s="160"/>
      <c r="AY55" s="152"/>
      <c r="AZ55" s="152"/>
      <c r="BA55" s="152"/>
      <c r="BB55" s="152"/>
      <c r="BC55" s="152"/>
      <c r="BD55" s="152"/>
      <c r="BE55" s="152"/>
      <c r="BF55" s="152"/>
      <c r="BG55" s="152"/>
      <c r="BH55" s="152"/>
      <c r="BI55" s="152"/>
      <c r="BJ55" s="152"/>
      <c r="BK55" s="152"/>
      <c r="BL55" s="152"/>
      <c r="BM55" s="152"/>
      <c r="BN55" s="152"/>
      <c r="BO55" s="152"/>
      <c r="BP55" s="152"/>
      <c r="BQ55" s="152"/>
      <c r="BR55" s="152"/>
      <c r="BS55" s="152"/>
      <c r="BT55" s="152"/>
      <c r="BU55" s="159"/>
      <c r="BV55" s="134"/>
      <c r="GF55" s="317"/>
      <c r="GH55" s="481"/>
    </row>
    <row r="56" spans="2:196" s="133" customFormat="1">
      <c r="C56" s="126"/>
      <c r="D56" s="127"/>
      <c r="E56" s="128"/>
      <c r="F56" s="128"/>
      <c r="G56" s="145"/>
      <c r="H56" s="315" t="s">
        <v>113</v>
      </c>
      <c r="I56" s="146"/>
      <c r="J56" s="785"/>
      <c r="K56" s="786"/>
      <c r="L56" s="128"/>
      <c r="M56" s="146"/>
      <c r="N56" s="147"/>
      <c r="O56" s="147"/>
      <c r="P56" s="147"/>
      <c r="Q56" s="128"/>
      <c r="R56" s="128"/>
      <c r="S56" s="148"/>
      <c r="T56" s="148"/>
      <c r="U56" s="128"/>
      <c r="V56" s="128"/>
      <c r="W56" s="128"/>
      <c r="X56" s="128"/>
      <c r="Y56" s="128"/>
      <c r="Z56" s="128"/>
      <c r="AA56" s="128"/>
      <c r="AB56" s="128"/>
      <c r="AC56" s="128"/>
      <c r="AD56" s="128"/>
      <c r="AE56" s="129"/>
      <c r="AF56" s="129"/>
      <c r="AG56" s="149"/>
      <c r="AH56" s="116" t="str">
        <f>IF(AG56="","",+VLOOKUP(AG56,'Cód. Tipo de trabajador cotz'!$A$48:$L$69,2,0))</f>
        <v/>
      </c>
      <c r="AI56" s="151"/>
      <c r="AJ56" s="151"/>
      <c r="AK56" s="31"/>
      <c r="AL56" s="228"/>
      <c r="AM56" s="228"/>
      <c r="AN56" s="128"/>
      <c r="AO56" s="128"/>
      <c r="AP56" s="153">
        <f t="shared" si="0"/>
        <v>0</v>
      </c>
      <c r="AQ56" s="158"/>
      <c r="AR56" s="152"/>
      <c r="AS56" s="152"/>
      <c r="AT56" s="152"/>
      <c r="AU56" s="152"/>
      <c r="AV56" s="152"/>
      <c r="AW56" s="159"/>
      <c r="AX56" s="160"/>
      <c r="AY56" s="152"/>
      <c r="AZ56" s="152"/>
      <c r="BA56" s="152"/>
      <c r="BB56" s="152"/>
      <c r="BC56" s="152"/>
      <c r="BD56" s="152"/>
      <c r="BE56" s="152"/>
      <c r="BF56" s="152"/>
      <c r="BG56" s="152"/>
      <c r="BH56" s="152"/>
      <c r="BI56" s="152"/>
      <c r="BJ56" s="152"/>
      <c r="BK56" s="152"/>
      <c r="BL56" s="152"/>
      <c r="BM56" s="152"/>
      <c r="BN56" s="152"/>
      <c r="BO56" s="152"/>
      <c r="BP56" s="152"/>
      <c r="BQ56" s="152"/>
      <c r="BR56" s="152"/>
      <c r="BS56" s="152"/>
      <c r="BT56" s="152"/>
      <c r="BU56" s="159"/>
      <c r="BV56" s="134"/>
      <c r="GF56" s="317"/>
      <c r="GH56" s="481"/>
    </row>
    <row r="57" spans="2:196" s="133" customFormat="1">
      <c r="C57" s="126"/>
      <c r="D57" s="127"/>
      <c r="E57" s="128"/>
      <c r="F57" s="128"/>
      <c r="G57" s="145"/>
      <c r="H57" s="315"/>
      <c r="I57" s="146"/>
      <c r="J57" s="785"/>
      <c r="K57" s="786"/>
      <c r="L57" s="128"/>
      <c r="M57" s="146"/>
      <c r="N57" s="147"/>
      <c r="O57" s="147"/>
      <c r="P57" s="147"/>
      <c r="Q57" s="128"/>
      <c r="R57" s="128"/>
      <c r="S57" s="148"/>
      <c r="T57" s="148"/>
      <c r="U57" s="128"/>
      <c r="V57" s="128"/>
      <c r="W57" s="128"/>
      <c r="X57" s="128"/>
      <c r="Y57" s="128"/>
      <c r="Z57" s="128"/>
      <c r="AA57" s="128"/>
      <c r="AB57" s="128"/>
      <c r="AC57" s="128"/>
      <c r="AD57" s="128"/>
      <c r="AE57" s="129"/>
      <c r="AF57" s="129"/>
      <c r="AG57" s="149"/>
      <c r="AH57" s="116" t="str">
        <f>IF(AG57="","",+VLOOKUP(AG57,'Cód. Tipo de trabajador cotz'!$A$48:$L$69,2,0))</f>
        <v/>
      </c>
      <c r="AI57" s="151"/>
      <c r="AJ57" s="151"/>
      <c r="AK57" s="31"/>
      <c r="AL57" s="228"/>
      <c r="AM57" s="228"/>
      <c r="AN57" s="128"/>
      <c r="AO57" s="128"/>
      <c r="AP57" s="153">
        <f t="shared" si="0"/>
        <v>0</v>
      </c>
      <c r="AQ57" s="158"/>
      <c r="AR57" s="152"/>
      <c r="AS57" s="152"/>
      <c r="AT57" s="152"/>
      <c r="AU57" s="152"/>
      <c r="AV57" s="152"/>
      <c r="AW57" s="159"/>
      <c r="AX57" s="160"/>
      <c r="AY57" s="152"/>
      <c r="AZ57" s="152"/>
      <c r="BA57" s="152"/>
      <c r="BB57" s="152"/>
      <c r="BC57" s="152"/>
      <c r="BD57" s="152"/>
      <c r="BE57" s="152"/>
      <c r="BF57" s="152"/>
      <c r="BG57" s="152"/>
      <c r="BH57" s="152"/>
      <c r="BI57" s="152"/>
      <c r="BJ57" s="152"/>
      <c r="BK57" s="152"/>
      <c r="BL57" s="152"/>
      <c r="BM57" s="152"/>
      <c r="BN57" s="152"/>
      <c r="BO57" s="152"/>
      <c r="BP57" s="152"/>
      <c r="BQ57" s="152"/>
      <c r="BR57" s="152"/>
      <c r="BS57" s="152"/>
      <c r="BT57" s="152"/>
      <c r="BU57" s="159"/>
      <c r="BV57" s="134"/>
      <c r="GF57" s="317"/>
      <c r="GH57" s="481"/>
    </row>
    <row r="58" spans="2:196" s="133" customFormat="1" ht="13.5" thickBot="1">
      <c r="C58" s="126"/>
      <c r="D58" s="127"/>
      <c r="E58" s="128"/>
      <c r="F58" s="128"/>
      <c r="G58" s="145"/>
      <c r="H58" s="315"/>
      <c r="I58" s="146"/>
      <c r="J58" s="785"/>
      <c r="K58" s="786"/>
      <c r="L58" s="128"/>
      <c r="M58" s="146"/>
      <c r="N58" s="147"/>
      <c r="O58" s="147"/>
      <c r="P58" s="147"/>
      <c r="Q58" s="128"/>
      <c r="R58" s="128"/>
      <c r="S58" s="148"/>
      <c r="T58" s="148"/>
      <c r="U58" s="128"/>
      <c r="V58" s="128"/>
      <c r="W58" s="128"/>
      <c r="X58" s="128"/>
      <c r="Y58" s="128"/>
      <c r="Z58" s="128"/>
      <c r="AA58" s="128"/>
      <c r="AB58" s="128"/>
      <c r="AC58" s="128"/>
      <c r="AD58" s="128"/>
      <c r="AE58" s="129"/>
      <c r="AF58" s="129"/>
      <c r="AG58" s="149"/>
      <c r="AH58" s="116" t="str">
        <f>IF(AG58="","",+VLOOKUP(AG58,'Cód. Tipo de trabajador cotz'!$A$48:$L$69,2,0))</f>
        <v/>
      </c>
      <c r="AI58" s="162"/>
      <c r="AJ58" s="475"/>
      <c r="AK58" s="31"/>
      <c r="AL58" s="228"/>
      <c r="AM58" s="228"/>
      <c r="AN58" s="128"/>
      <c r="AO58" s="128"/>
      <c r="AP58" s="153">
        <f t="shared" si="0"/>
        <v>0</v>
      </c>
      <c r="AQ58" s="163"/>
      <c r="AR58" s="164"/>
      <c r="AS58" s="164"/>
      <c r="AT58" s="164"/>
      <c r="AU58" s="164"/>
      <c r="AV58" s="164"/>
      <c r="AW58" s="165"/>
      <c r="AX58" s="166"/>
      <c r="AY58" s="164"/>
      <c r="AZ58" s="164"/>
      <c r="BA58" s="164"/>
      <c r="BB58" s="164"/>
      <c r="BC58" s="164"/>
      <c r="BD58" s="164"/>
      <c r="BE58" s="164"/>
      <c r="BF58" s="164"/>
      <c r="BG58" s="164"/>
      <c r="BH58" s="164"/>
      <c r="BI58" s="164"/>
      <c r="BJ58" s="164"/>
      <c r="BK58" s="164"/>
      <c r="BL58" s="164"/>
      <c r="BM58" s="164"/>
      <c r="BN58" s="164"/>
      <c r="BO58" s="164"/>
      <c r="BP58" s="164"/>
      <c r="BQ58" s="164"/>
      <c r="BR58" s="164"/>
      <c r="BS58" s="164"/>
      <c r="BT58" s="164"/>
      <c r="BU58" s="165"/>
      <c r="BV58" s="134"/>
      <c r="GF58" s="317"/>
      <c r="GH58" s="481"/>
    </row>
    <row r="59" spans="2:196" s="133" customFormat="1">
      <c r="C59" s="126"/>
      <c r="D59" s="137"/>
      <c r="E59" s="132"/>
      <c r="F59" s="132"/>
      <c r="G59" s="167"/>
      <c r="H59" s="132"/>
      <c r="I59" s="132"/>
      <c r="J59" s="132"/>
      <c r="K59" s="132"/>
      <c r="L59" s="132"/>
      <c r="M59" s="140"/>
      <c r="N59" s="132"/>
      <c r="O59" s="132"/>
      <c r="P59" s="132"/>
      <c r="Q59" s="132"/>
      <c r="R59" s="132"/>
      <c r="S59" s="168"/>
      <c r="T59" s="168"/>
      <c r="U59" s="132"/>
      <c r="V59" s="132"/>
      <c r="W59" s="132"/>
      <c r="X59" s="132"/>
      <c r="Y59" s="132"/>
      <c r="Z59" s="132"/>
      <c r="AA59" s="132"/>
      <c r="AB59" s="132"/>
      <c r="AC59" s="132"/>
      <c r="AD59" s="132"/>
      <c r="AE59" s="140"/>
      <c r="AF59" s="140"/>
      <c r="AG59" s="132"/>
      <c r="AH59" s="132"/>
      <c r="AI59" s="132"/>
      <c r="AJ59" s="132"/>
      <c r="AK59" s="132"/>
      <c r="AL59" s="132"/>
      <c r="AM59" s="132"/>
      <c r="AN59" s="132"/>
      <c r="AO59" s="132"/>
      <c r="AP59" s="132"/>
      <c r="AQ59" s="132"/>
      <c r="AR59" s="132"/>
      <c r="AS59" s="132"/>
      <c r="AT59" s="132"/>
      <c r="AU59" s="132"/>
      <c r="AV59" s="132"/>
      <c r="AW59" s="132"/>
      <c r="AX59" s="132"/>
      <c r="AY59" s="132"/>
      <c r="AZ59" s="132"/>
      <c r="BA59" s="132"/>
      <c r="BB59" s="132"/>
      <c r="BC59" s="132"/>
      <c r="BD59" s="132"/>
      <c r="BE59" s="132"/>
      <c r="BF59" s="132"/>
      <c r="BG59" s="132"/>
      <c r="BH59" s="132"/>
      <c r="BI59" s="132"/>
      <c r="BJ59" s="132"/>
      <c r="BK59" s="132"/>
      <c r="BL59" s="132"/>
      <c r="BM59" s="132"/>
      <c r="BN59" s="132"/>
      <c r="BO59" s="132"/>
      <c r="BP59" s="132"/>
      <c r="BQ59" s="132"/>
      <c r="BR59" s="132"/>
      <c r="BS59" s="132"/>
      <c r="BT59" s="132"/>
      <c r="BU59" s="132"/>
      <c r="BV59" s="134"/>
      <c r="GF59" s="317"/>
      <c r="GH59" s="481"/>
    </row>
    <row r="60" spans="2:196" s="133" customFormat="1">
      <c r="C60" s="126"/>
      <c r="D60" s="879"/>
      <c r="E60" s="879"/>
      <c r="F60" s="879"/>
      <c r="G60" s="879"/>
      <c r="H60" s="879"/>
      <c r="I60" s="879"/>
      <c r="J60" s="879"/>
      <c r="K60" s="879"/>
      <c r="L60" s="879"/>
      <c r="M60" s="879"/>
      <c r="N60" s="879"/>
      <c r="O60" s="879"/>
      <c r="P60" s="132"/>
      <c r="Q60" s="132"/>
      <c r="R60" s="132"/>
      <c r="S60" s="168"/>
      <c r="T60" s="168"/>
      <c r="U60" s="132"/>
      <c r="V60" s="132"/>
      <c r="W60" s="132"/>
      <c r="X60" s="132"/>
      <c r="Y60" s="132"/>
      <c r="Z60" s="132"/>
      <c r="AA60" s="132"/>
      <c r="AB60" s="132"/>
      <c r="AC60" s="132"/>
      <c r="AD60" s="132"/>
      <c r="AE60" s="140"/>
      <c r="AF60" s="140"/>
      <c r="AG60" s="132"/>
      <c r="AH60" s="132"/>
      <c r="AI60" s="132"/>
      <c r="AJ60" s="132"/>
      <c r="AK60" s="913" t="s">
        <v>2604</v>
      </c>
      <c r="AL60" s="913"/>
      <c r="AM60" s="913"/>
      <c r="AN60" s="913"/>
      <c r="AO60" s="913"/>
      <c r="AP60" s="913"/>
      <c r="AQ60" s="132"/>
      <c r="AR60" s="784" t="s">
        <v>2605</v>
      </c>
      <c r="AS60" s="784"/>
      <c r="AT60" s="784"/>
      <c r="AU60" s="784"/>
      <c r="AV60" s="784"/>
      <c r="AW60" s="784"/>
      <c r="AX60" s="784"/>
      <c r="AY60" s="784"/>
      <c r="AZ60" s="784"/>
      <c r="BA60" s="784"/>
      <c r="BB60" s="784"/>
      <c r="BC60" s="784"/>
      <c r="BD60" s="784"/>
      <c r="BE60" s="784"/>
      <c r="BF60" s="784"/>
      <c r="BG60" s="784"/>
      <c r="BH60" s="784"/>
      <c r="BI60" s="784"/>
      <c r="BJ60" s="784"/>
      <c r="BK60" s="784"/>
      <c r="BL60" s="784"/>
      <c r="BM60" s="784"/>
      <c r="BN60" s="784"/>
      <c r="BO60" s="784"/>
      <c r="BP60" s="784"/>
      <c r="BQ60" s="784"/>
      <c r="BR60" s="784"/>
      <c r="BS60" s="784"/>
      <c r="BT60" s="784"/>
      <c r="BU60" s="784"/>
      <c r="BV60" s="134"/>
      <c r="GF60" s="317"/>
      <c r="GH60" s="481"/>
    </row>
    <row r="61" spans="2:196" s="133" customFormat="1" ht="13.5" thickBot="1">
      <c r="C61" s="126"/>
      <c r="D61" s="137"/>
      <c r="E61" s="132"/>
      <c r="F61" s="132"/>
      <c r="G61" s="167"/>
      <c r="H61" s="132"/>
      <c r="I61" s="132"/>
      <c r="J61" s="132"/>
      <c r="K61" s="132"/>
      <c r="L61" s="132"/>
      <c r="M61" s="140"/>
      <c r="N61" s="132"/>
      <c r="O61" s="132"/>
      <c r="P61" s="132"/>
      <c r="Q61" s="132"/>
      <c r="R61" s="132"/>
      <c r="S61" s="168"/>
      <c r="T61" s="168"/>
      <c r="U61" s="132"/>
      <c r="V61" s="132"/>
      <c r="W61" s="132"/>
      <c r="X61" s="132"/>
      <c r="Y61" s="132"/>
      <c r="Z61" s="132"/>
      <c r="AA61" s="132"/>
      <c r="AB61" s="132"/>
      <c r="AC61" s="132"/>
      <c r="AD61" s="132"/>
      <c r="AE61" s="140"/>
      <c r="AF61" s="140"/>
      <c r="AG61" s="132"/>
      <c r="AH61" s="132"/>
      <c r="AI61" s="132"/>
      <c r="AJ61" s="132"/>
      <c r="AK61" s="132"/>
      <c r="AL61" s="132"/>
      <c r="AM61" s="132"/>
      <c r="AN61" s="132"/>
      <c r="AO61" s="132"/>
      <c r="AP61" s="132"/>
      <c r="AQ61" s="132"/>
      <c r="AR61" s="132"/>
      <c r="AS61" s="132"/>
      <c r="AT61" s="132"/>
      <c r="AU61" s="132"/>
      <c r="AV61" s="132"/>
      <c r="AW61" s="132"/>
      <c r="AX61" s="132"/>
      <c r="AY61" s="132"/>
      <c r="AZ61" s="132"/>
      <c r="BA61" s="132"/>
      <c r="BB61" s="132"/>
      <c r="BC61" s="132"/>
      <c r="BD61" s="132"/>
      <c r="BE61" s="132"/>
      <c r="BF61" s="132"/>
      <c r="BG61" s="132"/>
      <c r="BH61" s="132"/>
      <c r="BI61" s="132"/>
      <c r="BJ61" s="132"/>
      <c r="BK61" s="132"/>
      <c r="BL61" s="132"/>
      <c r="BM61" s="132"/>
      <c r="BN61" s="132"/>
      <c r="BO61" s="132"/>
      <c r="BP61" s="132"/>
      <c r="BQ61" s="132"/>
      <c r="BR61" s="132"/>
      <c r="BS61" s="132"/>
      <c r="BT61" s="132"/>
      <c r="BU61" s="132"/>
      <c r="BV61" s="134"/>
      <c r="GF61" s="317"/>
      <c r="GH61" s="481"/>
    </row>
    <row r="62" spans="2:196" s="103" customFormat="1" ht="13.5" customHeight="1" thickBot="1">
      <c r="C62" s="102"/>
      <c r="D62" s="860" t="s">
        <v>395</v>
      </c>
      <c r="E62" s="861"/>
      <c r="F62" s="861"/>
      <c r="G62" s="861"/>
      <c r="H62" s="861"/>
      <c r="I62" s="861"/>
      <c r="J62" s="861"/>
      <c r="K62" s="861"/>
      <c r="L62" s="861"/>
      <c r="M62" s="861"/>
      <c r="N62" s="861"/>
      <c r="O62" s="861"/>
      <c r="P62" s="861"/>
      <c r="Q62" s="861"/>
      <c r="R62" s="861"/>
      <c r="S62" s="861"/>
      <c r="T62" s="861"/>
      <c r="U62" s="861"/>
      <c r="V62" s="861"/>
      <c r="W62" s="861"/>
      <c r="X62" s="861"/>
      <c r="Y62" s="861"/>
      <c r="Z62" s="861"/>
      <c r="AA62" s="861"/>
      <c r="AB62" s="861"/>
      <c r="AC62" s="861"/>
      <c r="AD62" s="861"/>
      <c r="AE62" s="861"/>
      <c r="AF62" s="861"/>
      <c r="AG62" s="861"/>
      <c r="AH62" s="861"/>
      <c r="AI62" s="862"/>
      <c r="AJ62" s="324"/>
      <c r="AK62" s="169"/>
      <c r="AL62" s="169"/>
      <c r="AM62" s="169"/>
      <c r="AN62" s="169"/>
      <c r="AO62" s="169"/>
      <c r="AP62" s="169"/>
      <c r="AQ62" s="169"/>
      <c r="AR62" s="169"/>
      <c r="AS62" s="169"/>
      <c r="AT62" s="169"/>
      <c r="AU62" s="169"/>
      <c r="AV62" s="169"/>
      <c r="AW62" s="169"/>
      <c r="AX62" s="169"/>
      <c r="AY62" s="169"/>
      <c r="AZ62" s="169"/>
      <c r="BA62" s="169"/>
      <c r="BB62" s="169"/>
      <c r="BC62" s="169"/>
      <c r="BD62" s="169"/>
      <c r="BE62" s="169"/>
      <c r="BF62" s="169"/>
      <c r="BG62" s="169"/>
      <c r="BH62" s="169"/>
      <c r="BI62" s="169"/>
      <c r="BJ62" s="169"/>
      <c r="BK62" s="169"/>
      <c r="BL62" s="169"/>
      <c r="BM62" s="169"/>
      <c r="BN62" s="169"/>
      <c r="BO62" s="169"/>
      <c r="BP62" s="169"/>
      <c r="BQ62" s="169"/>
      <c r="BR62" s="169"/>
      <c r="BS62" s="169"/>
      <c r="BT62" s="169"/>
      <c r="BU62" s="169"/>
      <c r="BV62" s="106"/>
      <c r="GF62" s="317"/>
      <c r="GH62" s="478"/>
      <c r="GL62" s="133"/>
    </row>
    <row r="63" spans="2:196" s="103" customFormat="1" ht="45" customHeight="1">
      <c r="C63" s="102"/>
      <c r="D63" s="863" t="s">
        <v>398</v>
      </c>
      <c r="E63" s="864"/>
      <c r="F63" s="864"/>
      <c r="G63" s="864"/>
      <c r="H63" s="864"/>
      <c r="I63" s="864"/>
      <c r="J63" s="864"/>
      <c r="K63" s="864"/>
      <c r="L63" s="864"/>
      <c r="M63" s="864"/>
      <c r="N63" s="864"/>
      <c r="O63" s="864"/>
      <c r="P63" s="864"/>
      <c r="Q63" s="864"/>
      <c r="R63" s="864"/>
      <c r="S63" s="864"/>
      <c r="T63" s="864"/>
      <c r="U63" s="864"/>
      <c r="V63" s="864"/>
      <c r="W63" s="864"/>
      <c r="X63" s="864"/>
      <c r="Y63" s="864"/>
      <c r="Z63" s="864"/>
      <c r="AA63" s="864"/>
      <c r="AB63" s="864"/>
      <c r="AC63" s="864"/>
      <c r="AD63" s="864"/>
      <c r="AE63" s="864"/>
      <c r="AF63" s="864"/>
      <c r="AG63" s="864"/>
      <c r="AH63" s="864"/>
      <c r="AI63" s="865"/>
      <c r="AJ63" s="325"/>
      <c r="AK63" s="170"/>
      <c r="AL63" s="170"/>
      <c r="AM63" s="170"/>
      <c r="AN63" s="170"/>
      <c r="AO63" s="170"/>
      <c r="AP63" s="169"/>
      <c r="AQ63" s="169"/>
      <c r="AR63" s="169"/>
      <c r="AS63" s="169"/>
      <c r="AT63" s="169"/>
      <c r="AU63" s="169"/>
      <c r="AV63" s="169"/>
      <c r="AW63" s="169"/>
      <c r="AX63" s="169"/>
      <c r="AY63" s="169"/>
      <c r="AZ63" s="169"/>
      <c r="BA63" s="169"/>
      <c r="BB63" s="169"/>
      <c r="BC63" s="169"/>
      <c r="BD63" s="169"/>
      <c r="BE63" s="169"/>
      <c r="BF63" s="169"/>
      <c r="BG63" s="169"/>
      <c r="BH63" s="169"/>
      <c r="BI63" s="169"/>
      <c r="BJ63" s="169"/>
      <c r="BK63" s="169"/>
      <c r="BL63" s="169"/>
      <c r="BM63" s="169"/>
      <c r="BN63" s="169"/>
      <c r="BO63" s="169"/>
      <c r="BP63" s="169"/>
      <c r="BQ63" s="169"/>
      <c r="BR63" s="169"/>
      <c r="BS63" s="169"/>
      <c r="BT63" s="169"/>
      <c r="BU63" s="169"/>
      <c r="BV63" s="106"/>
      <c r="GF63" s="318"/>
      <c r="GH63" s="478"/>
      <c r="GL63" s="133"/>
    </row>
    <row r="64" spans="2:196" s="188" customFormat="1" ht="26">
      <c r="B64" s="171"/>
      <c r="C64" s="172"/>
      <c r="D64" s="173" t="s">
        <v>396</v>
      </c>
      <c r="E64" s="174" t="s">
        <v>219</v>
      </c>
      <c r="F64" s="175" t="s">
        <v>224</v>
      </c>
      <c r="G64" s="175" t="s">
        <v>226</v>
      </c>
      <c r="H64" s="866" t="s">
        <v>130</v>
      </c>
      <c r="I64" s="867"/>
      <c r="J64" s="176"/>
      <c r="K64" s="177"/>
      <c r="L64" s="178" t="s">
        <v>16</v>
      </c>
      <c r="M64" s="179"/>
      <c r="N64" s="180" t="s">
        <v>82</v>
      </c>
      <c r="O64" s="180" t="s">
        <v>83</v>
      </c>
      <c r="P64" s="180" t="s">
        <v>84</v>
      </c>
      <c r="Q64" s="181" t="s">
        <v>386</v>
      </c>
      <c r="R64" s="182" t="s">
        <v>74</v>
      </c>
      <c r="S64" s="182" t="s">
        <v>397</v>
      </c>
      <c r="T64" s="182"/>
      <c r="U64" s="182" t="s">
        <v>76</v>
      </c>
      <c r="V64" s="182" t="s">
        <v>220</v>
      </c>
      <c r="W64" s="182" t="s">
        <v>58</v>
      </c>
      <c r="X64" s="182" t="s">
        <v>59</v>
      </c>
      <c r="Y64" s="182" t="s">
        <v>77</v>
      </c>
      <c r="Z64" s="182" t="s">
        <v>20</v>
      </c>
      <c r="AA64" s="182" t="s">
        <v>78</v>
      </c>
      <c r="AB64" s="182" t="s">
        <v>79</v>
      </c>
      <c r="AC64" s="182" t="s">
        <v>21</v>
      </c>
      <c r="AD64" s="182" t="s">
        <v>56</v>
      </c>
      <c r="AE64" s="182" t="s">
        <v>80</v>
      </c>
      <c r="AF64" s="182" t="s">
        <v>81</v>
      </c>
      <c r="AG64" s="183" t="s">
        <v>221</v>
      </c>
      <c r="AH64" s="179"/>
      <c r="AI64" s="184" t="s">
        <v>222</v>
      </c>
      <c r="AJ64" s="326"/>
      <c r="AK64" s="185"/>
      <c r="AL64" s="186"/>
      <c r="AM64" s="186"/>
      <c r="AN64" s="186"/>
      <c r="AO64" s="186"/>
      <c r="AP64" s="186"/>
      <c r="AQ64" s="186"/>
      <c r="AR64" s="186"/>
      <c r="AS64" s="186"/>
      <c r="AT64" s="186"/>
      <c r="AU64" s="186"/>
      <c r="AV64" s="186"/>
      <c r="AW64" s="186"/>
      <c r="AX64" s="186"/>
      <c r="AY64" s="186"/>
      <c r="AZ64" s="186"/>
      <c r="BA64" s="186"/>
      <c r="BB64" s="186"/>
      <c r="BC64" s="186"/>
      <c r="BD64" s="186"/>
      <c r="BE64" s="186"/>
      <c r="BF64" s="186"/>
      <c r="BG64" s="186"/>
      <c r="BH64" s="186"/>
      <c r="BI64" s="186"/>
      <c r="BJ64" s="186"/>
      <c r="BK64" s="186"/>
      <c r="BL64" s="186"/>
      <c r="BM64" s="186"/>
      <c r="BN64" s="186"/>
      <c r="BO64" s="186"/>
      <c r="BP64" s="186"/>
      <c r="BQ64" s="186"/>
      <c r="BR64" s="186"/>
      <c r="BS64" s="186"/>
      <c r="BT64" s="186"/>
      <c r="BU64" s="186"/>
      <c r="BV64" s="187"/>
      <c r="GF64" s="318"/>
      <c r="GH64" s="483"/>
      <c r="GL64" s="103"/>
    </row>
    <row r="65" spans="3:194" s="103" customFormat="1" ht="13.5" thickBot="1">
      <c r="C65" s="102"/>
      <c r="D65" s="189">
        <f>+COUNTA(D39:D61)</f>
        <v>0</v>
      </c>
      <c r="E65" s="190" t="b">
        <f>+((COUNT(E39:E61))=$D$65)</f>
        <v>1</v>
      </c>
      <c r="F65" s="190" t="b">
        <f>+((COUNTA(F39:F61))=D65)</f>
        <v>1</v>
      </c>
      <c r="G65" s="190" t="b">
        <f>+((COUNT(G39:G61))=D65)</f>
        <v>1</v>
      </c>
      <c r="H65" s="869" t="b">
        <f>+((COUNTA(H39:H60))=D65)</f>
        <v>0</v>
      </c>
      <c r="I65" s="914"/>
      <c r="J65" s="191"/>
      <c r="K65" s="192"/>
      <c r="L65" s="193" t="b">
        <f>+((COUNTA(L39:L61))=D65)</f>
        <v>1</v>
      </c>
      <c r="M65" s="194"/>
      <c r="N65" s="195" t="b">
        <f>+((COUNT(N39:N61))=$D$65)</f>
        <v>1</v>
      </c>
      <c r="O65" s="190" t="b">
        <f>+((COUNT(O39:O62))=$D$65)</f>
        <v>1</v>
      </c>
      <c r="P65" s="190" t="b">
        <f>+((COUNT(P39:P62))=$D$65)</f>
        <v>1</v>
      </c>
      <c r="Q65" s="190" t="b">
        <f>+((COUNTA(Q39:Q62))=$D$65)</f>
        <v>1</v>
      </c>
      <c r="R65" s="190" t="b">
        <f>+((COUNTA(R39:R62))=$D$65)</f>
        <v>1</v>
      </c>
      <c r="S65" s="196">
        <f>SUM(S39:S61)</f>
        <v>0</v>
      </c>
      <c r="T65" s="196"/>
      <c r="U65" s="190" t="b">
        <f>+((COUNTA(U39:U62))=$D$65)</f>
        <v>1</v>
      </c>
      <c r="V65" s="190" t="b">
        <f>+((COUNTA(V39:V62))=$D$65)</f>
        <v>1</v>
      </c>
      <c r="W65" s="190" t="b">
        <f>+((COUNTA(W39:W62))=$D$65)</f>
        <v>1</v>
      </c>
      <c r="X65" s="190" t="b">
        <f>+((COUNT(X39:X62))=$D$65)</f>
        <v>1</v>
      </c>
      <c r="Y65" s="190" t="b">
        <f>+((COUNT(Y39:Y62))=$D$65)</f>
        <v>1</v>
      </c>
      <c r="Z65" s="190" t="b">
        <f t="shared" ref="Z65:AG65" si="1">+((COUNTA(Z39:Z62))=$D$65)</f>
        <v>1</v>
      </c>
      <c r="AA65" s="190" t="b">
        <f t="shared" si="1"/>
        <v>1</v>
      </c>
      <c r="AB65" s="190" t="b">
        <f t="shared" si="1"/>
        <v>1</v>
      </c>
      <c r="AC65" s="190" t="b">
        <f t="shared" si="1"/>
        <v>1</v>
      </c>
      <c r="AD65" s="190" t="b">
        <f t="shared" si="1"/>
        <v>1</v>
      </c>
      <c r="AE65" s="190" t="b">
        <f t="shared" si="1"/>
        <v>1</v>
      </c>
      <c r="AF65" s="190" t="b">
        <f t="shared" si="1"/>
        <v>1</v>
      </c>
      <c r="AG65" s="197" t="b">
        <f t="shared" si="1"/>
        <v>0</v>
      </c>
      <c r="AH65" s="194"/>
      <c r="AI65" s="198" t="b">
        <f>+((COUNTA(AI39:AI62))=$D$65)</f>
        <v>1</v>
      </c>
      <c r="AJ65" s="109"/>
      <c r="AK65" s="109"/>
      <c r="AL65" s="109"/>
      <c r="AM65" s="109"/>
      <c r="AN65" s="109"/>
      <c r="AO65" s="109"/>
      <c r="AP65" s="109"/>
      <c r="AQ65" s="109"/>
      <c r="AR65" s="109"/>
      <c r="AS65" s="109"/>
      <c r="AT65" s="109"/>
      <c r="AU65" s="109"/>
      <c r="AV65" s="109"/>
      <c r="AW65" s="109"/>
      <c r="AX65" s="109"/>
      <c r="AY65" s="109"/>
      <c r="AZ65" s="109"/>
      <c r="BA65" s="109"/>
      <c r="BB65" s="109"/>
      <c r="BC65" s="109"/>
      <c r="BD65" s="109"/>
      <c r="BE65" s="109"/>
      <c r="BF65" s="109"/>
      <c r="BG65" s="109"/>
      <c r="BH65" s="109"/>
      <c r="BI65" s="109"/>
      <c r="BJ65" s="109"/>
      <c r="BK65" s="109"/>
      <c r="BL65" s="109"/>
      <c r="BM65" s="109"/>
      <c r="BN65" s="109"/>
      <c r="BO65" s="109"/>
      <c r="BP65" s="109"/>
      <c r="BQ65" s="109"/>
      <c r="BR65" s="109"/>
      <c r="BS65" s="109"/>
      <c r="BT65" s="109"/>
      <c r="BU65" s="109"/>
      <c r="BV65" s="106"/>
      <c r="GF65" s="484"/>
      <c r="GH65" s="478"/>
    </row>
    <row r="66" spans="3:194" s="103" customFormat="1" ht="13.5" thickBot="1">
      <c r="C66" s="199"/>
      <c r="D66" s="200"/>
      <c r="E66" s="200"/>
      <c r="F66" s="200"/>
      <c r="G66" s="200"/>
      <c r="H66" s="200"/>
      <c r="I66" s="200"/>
      <c r="J66" s="200"/>
      <c r="K66" s="200"/>
      <c r="L66" s="200"/>
      <c r="M66" s="201"/>
      <c r="N66" s="200"/>
      <c r="O66" s="200"/>
      <c r="P66" s="200"/>
      <c r="Q66" s="200"/>
      <c r="R66" s="200"/>
      <c r="S66" s="202"/>
      <c r="T66" s="202"/>
      <c r="U66" s="200"/>
      <c r="V66" s="200"/>
      <c r="W66" s="200"/>
      <c r="X66" s="200"/>
      <c r="Y66" s="200"/>
      <c r="Z66" s="200"/>
      <c r="AA66" s="200"/>
      <c r="AB66" s="200"/>
      <c r="AC66" s="200"/>
      <c r="AD66" s="200"/>
      <c r="AE66" s="201"/>
      <c r="AF66" s="201"/>
      <c r="AG66" s="200"/>
      <c r="AH66" s="200"/>
      <c r="AI66" s="200"/>
      <c r="AJ66" s="200"/>
      <c r="AK66" s="200"/>
      <c r="AL66" s="200"/>
      <c r="AM66" s="200"/>
      <c r="AN66" s="200"/>
      <c r="AO66" s="200"/>
      <c r="AP66" s="200"/>
      <c r="AQ66" s="200"/>
      <c r="AR66" s="200"/>
      <c r="AS66" s="200"/>
      <c r="AT66" s="200"/>
      <c r="AU66" s="200"/>
      <c r="AV66" s="200"/>
      <c r="AW66" s="200"/>
      <c r="AX66" s="200"/>
      <c r="AY66" s="200"/>
      <c r="AZ66" s="200"/>
      <c r="BA66" s="200"/>
      <c r="BB66" s="200"/>
      <c r="BC66" s="200"/>
      <c r="BD66" s="200"/>
      <c r="BE66" s="200"/>
      <c r="BF66" s="200"/>
      <c r="BG66" s="200"/>
      <c r="BH66" s="200"/>
      <c r="BI66" s="200"/>
      <c r="BJ66" s="200"/>
      <c r="BK66" s="200"/>
      <c r="BL66" s="200"/>
      <c r="BM66" s="200"/>
      <c r="BN66" s="200"/>
      <c r="BO66" s="200"/>
      <c r="BP66" s="200"/>
      <c r="BQ66" s="200"/>
      <c r="BR66" s="200"/>
      <c r="BS66" s="200"/>
      <c r="BT66" s="200"/>
      <c r="BU66" s="200"/>
      <c r="BV66" s="203"/>
      <c r="GF66" s="318"/>
      <c r="GH66" s="478"/>
      <c r="GL66" s="188"/>
    </row>
    <row r="67" spans="3:194" s="133" customFormat="1">
      <c r="M67" s="138"/>
      <c r="AE67" s="138"/>
      <c r="AF67" s="138"/>
      <c r="GF67" s="318"/>
      <c r="GH67" s="481"/>
      <c r="GL67" s="103"/>
    </row>
    <row r="68" spans="3:194" s="133" customFormat="1">
      <c r="M68" s="138"/>
      <c r="AE68" s="138"/>
      <c r="AF68" s="138"/>
      <c r="GF68" s="317"/>
      <c r="GH68" s="481"/>
      <c r="GL68" s="103"/>
    </row>
    <row r="69" spans="3:194" s="133" customFormat="1">
      <c r="M69" s="138"/>
      <c r="AE69" s="138"/>
      <c r="AF69" s="138"/>
      <c r="GF69" s="317"/>
      <c r="GH69" s="481"/>
    </row>
    <row r="70" spans="3:194" s="133" customFormat="1">
      <c r="M70" s="138"/>
      <c r="AE70" s="138"/>
      <c r="AF70" s="138"/>
      <c r="GF70" s="317"/>
      <c r="GH70" s="481"/>
    </row>
    <row r="71" spans="3:194" s="133" customFormat="1">
      <c r="M71" s="138"/>
      <c r="AE71" s="138"/>
      <c r="AF71" s="138"/>
      <c r="GF71" s="317"/>
      <c r="GH71" s="481"/>
    </row>
    <row r="72" spans="3:194" s="133" customFormat="1">
      <c r="M72" s="138"/>
      <c r="AE72" s="138"/>
      <c r="AF72" s="138"/>
      <c r="GF72" s="317"/>
      <c r="GH72" s="481"/>
    </row>
    <row r="73" spans="3:194" s="133" customFormat="1">
      <c r="M73" s="138"/>
      <c r="AE73" s="138"/>
      <c r="AF73" s="138"/>
      <c r="GF73" s="317"/>
      <c r="GH73" s="481"/>
    </row>
    <row r="74" spans="3:194" s="133" customFormat="1">
      <c r="M74" s="138"/>
      <c r="AE74" s="138"/>
      <c r="AF74" s="138"/>
      <c r="GF74" s="317"/>
      <c r="GH74" s="481"/>
    </row>
    <row r="75" spans="3:194" s="133" customFormat="1">
      <c r="M75" s="138"/>
      <c r="AE75" s="138"/>
      <c r="AF75" s="138"/>
      <c r="GF75" s="317"/>
      <c r="GH75" s="481"/>
    </row>
    <row r="76" spans="3:194" s="133" customFormat="1">
      <c r="M76" s="138"/>
      <c r="AE76" s="138"/>
      <c r="AF76" s="138"/>
      <c r="GF76" s="317"/>
      <c r="GH76" s="481"/>
    </row>
    <row r="77" spans="3:194" s="133" customFormat="1">
      <c r="M77" s="138"/>
      <c r="AE77" s="138"/>
      <c r="AF77" s="138"/>
      <c r="GF77" s="317"/>
      <c r="GH77" s="481"/>
    </row>
    <row r="78" spans="3:194" s="133" customFormat="1">
      <c r="M78" s="138"/>
      <c r="AE78" s="138"/>
      <c r="AF78" s="138"/>
      <c r="GF78" s="317"/>
      <c r="GH78" s="481"/>
    </row>
    <row r="79" spans="3:194" s="133" customFormat="1">
      <c r="M79" s="138"/>
      <c r="AE79" s="138"/>
      <c r="AF79" s="138"/>
      <c r="GF79" s="317"/>
      <c r="GH79" s="481"/>
    </row>
    <row r="80" spans="3:194" s="133" customFormat="1">
      <c r="M80" s="138"/>
      <c r="AE80" s="138"/>
      <c r="AF80" s="138"/>
      <c r="GF80" s="317"/>
      <c r="GH80" s="481"/>
    </row>
    <row r="81" spans="13:194" s="133" customFormat="1">
      <c r="M81" s="138"/>
      <c r="AE81" s="138"/>
      <c r="AF81" s="138"/>
      <c r="GF81" s="317"/>
      <c r="GH81" s="481"/>
    </row>
    <row r="82" spans="13:194" s="133" customFormat="1">
      <c r="M82" s="138"/>
      <c r="AE82" s="138"/>
      <c r="AF82" s="138"/>
      <c r="GF82" s="317"/>
      <c r="GH82" s="481"/>
    </row>
    <row r="83" spans="13:194">
      <c r="GF83" s="317"/>
      <c r="GL83" s="133"/>
    </row>
    <row r="84" spans="13:194">
      <c r="GL84" s="133"/>
    </row>
  </sheetData>
  <sheetProtection insertRows="0" deleteRows="0" autoFilter="0" pivotTables="0"/>
  <autoFilter ref="D37:BU58" xr:uid="{00000000-0009-0000-0000-000005000000}">
    <filterColumn colId="4" showButton="0"/>
    <filterColumn colId="6" showButton="0"/>
    <filterColumn colId="10" showButton="0"/>
    <filterColumn colId="11" showButton="0"/>
    <filterColumn colId="34" showButton="0"/>
    <filterColumn colId="39" showButton="0"/>
    <filterColumn colId="40" showButton="0"/>
    <filterColumn colId="41" showButton="0"/>
    <filterColumn colId="42" showButton="0"/>
    <filterColumn colId="43" showButton="0"/>
    <filterColumn colId="44" showButton="0"/>
    <filterColumn colId="46" showButton="0"/>
    <filterColumn colId="47" showButton="0"/>
    <filterColumn colId="48" showButton="0"/>
    <filterColumn colId="49" showButton="0"/>
    <filterColumn colId="50" showButton="0"/>
    <filterColumn colId="51" showButton="0"/>
    <filterColumn colId="52" showButton="0"/>
    <filterColumn colId="53" showButton="0"/>
    <filterColumn colId="54" showButton="0"/>
    <filterColumn colId="55" showButton="0"/>
    <filterColumn colId="56" showButton="0"/>
    <filterColumn colId="57" showButton="0"/>
    <filterColumn colId="58" showButton="0"/>
    <filterColumn colId="59" showButton="0"/>
    <filterColumn colId="60" showButton="0"/>
    <filterColumn colId="61" showButton="0"/>
    <filterColumn colId="62" showButton="0"/>
    <filterColumn colId="63" showButton="0"/>
    <filterColumn colId="64" showButton="0"/>
    <filterColumn colId="65" showButton="0"/>
    <filterColumn colId="66" showButton="0"/>
    <filterColumn colId="67" showButton="0"/>
    <filterColumn colId="68" showButton="0"/>
  </autoFilter>
  <sortState xmlns:xlrd2="http://schemas.microsoft.com/office/spreadsheetml/2017/richdata2" ref="GF24:GF32">
    <sortCondition ref="GF24:GF32"/>
  </sortState>
  <dataConsolidate/>
  <mergeCells count="154">
    <mergeCell ref="AK60:AP60"/>
    <mergeCell ref="H65:I65"/>
    <mergeCell ref="H64:I64"/>
    <mergeCell ref="D62:AI62"/>
    <mergeCell ref="D63:AI63"/>
    <mergeCell ref="J56:K56"/>
    <mergeCell ref="J57:K57"/>
    <mergeCell ref="J58:K58"/>
    <mergeCell ref="J52:K52"/>
    <mergeCell ref="J53:K53"/>
    <mergeCell ref="J54:K54"/>
    <mergeCell ref="J49:K49"/>
    <mergeCell ref="J50:K50"/>
    <mergeCell ref="J51:K51"/>
    <mergeCell ref="J46:K46"/>
    <mergeCell ref="J47:K47"/>
    <mergeCell ref="J48:K48"/>
    <mergeCell ref="J43:K43"/>
    <mergeCell ref="J44:K44"/>
    <mergeCell ref="J45:K45"/>
    <mergeCell ref="J40:K40"/>
    <mergeCell ref="J41:K41"/>
    <mergeCell ref="J42:K42"/>
    <mergeCell ref="AL37:AM37"/>
    <mergeCell ref="AN37:AN38"/>
    <mergeCell ref="AP37:AP38"/>
    <mergeCell ref="J39:K39"/>
    <mergeCell ref="AE37:AE38"/>
    <mergeCell ref="AF37:AF38"/>
    <mergeCell ref="AG37:AG38"/>
    <mergeCell ref="AH37:AH38"/>
    <mergeCell ref="AI37:AI38"/>
    <mergeCell ref="AK37:AK38"/>
    <mergeCell ref="Y37:Y38"/>
    <mergeCell ref="Z37:Z38"/>
    <mergeCell ref="AA37:AA38"/>
    <mergeCell ref="AB37:AB38"/>
    <mergeCell ref="AC37:AC38"/>
    <mergeCell ref="AD37:AD38"/>
    <mergeCell ref="R37:R38"/>
    <mergeCell ref="S37:S38"/>
    <mergeCell ref="U37:U38"/>
    <mergeCell ref="V37:V38"/>
    <mergeCell ref="W37:W38"/>
    <mergeCell ref="X37:X38"/>
    <mergeCell ref="D36:BU36"/>
    <mergeCell ref="D37:D38"/>
    <mergeCell ref="E37:E38"/>
    <mergeCell ref="F37:F38"/>
    <mergeCell ref="G37:G38"/>
    <mergeCell ref="H37:I38"/>
    <mergeCell ref="J37:K38"/>
    <mergeCell ref="L37:L38"/>
    <mergeCell ref="M37:M38"/>
    <mergeCell ref="N37:P37"/>
    <mergeCell ref="AQ37:AW37"/>
    <mergeCell ref="AX37:BU37"/>
    <mergeCell ref="AO37:AO38"/>
    <mergeCell ref="AJ37:AJ38"/>
    <mergeCell ref="T37:T38"/>
    <mergeCell ref="AE28:AG28"/>
    <mergeCell ref="AH28:AI28"/>
    <mergeCell ref="AJ28:AK28"/>
    <mergeCell ref="D30:AI30"/>
    <mergeCell ref="AJ30:AK30"/>
    <mergeCell ref="D35:AI35"/>
    <mergeCell ref="AK35:BU35"/>
    <mergeCell ref="F28:H28"/>
    <mergeCell ref="I28:J28"/>
    <mergeCell ref="K28:L28"/>
    <mergeCell ref="N28:O28"/>
    <mergeCell ref="P28:Q28"/>
    <mergeCell ref="V28:X28"/>
    <mergeCell ref="O31:R34"/>
    <mergeCell ref="AG34:AI34"/>
    <mergeCell ref="F27:H27"/>
    <mergeCell ref="I27:J27"/>
    <mergeCell ref="K27:L27"/>
    <mergeCell ref="N27:O27"/>
    <mergeCell ref="P27:Q27"/>
    <mergeCell ref="V27:X27"/>
    <mergeCell ref="AE27:AG27"/>
    <mergeCell ref="AH27:AI27"/>
    <mergeCell ref="AJ27:AK27"/>
    <mergeCell ref="F26:H26"/>
    <mergeCell ref="I26:J26"/>
    <mergeCell ref="K26:L26"/>
    <mergeCell ref="N26:O26"/>
    <mergeCell ref="P26:Q26"/>
    <mergeCell ref="V26:X26"/>
    <mergeCell ref="AE26:AG26"/>
    <mergeCell ref="AH26:AI26"/>
    <mergeCell ref="AJ26:AK26"/>
    <mergeCell ref="D21:AL21"/>
    <mergeCell ref="AE24:AG24"/>
    <mergeCell ref="AH24:AI24"/>
    <mergeCell ref="AJ24:AK24"/>
    <mergeCell ref="F25:H25"/>
    <mergeCell ref="I25:J25"/>
    <mergeCell ref="K25:L25"/>
    <mergeCell ref="N25:O25"/>
    <mergeCell ref="P25:Q25"/>
    <mergeCell ref="V25:X25"/>
    <mergeCell ref="AE25:AG25"/>
    <mergeCell ref="F24:H24"/>
    <mergeCell ref="I24:J24"/>
    <mergeCell ref="K24:L24"/>
    <mergeCell ref="N24:O24"/>
    <mergeCell ref="P24:Q24"/>
    <mergeCell ref="V24:X24"/>
    <mergeCell ref="AH25:AI25"/>
    <mergeCell ref="AJ25:AK25"/>
    <mergeCell ref="S22:S23"/>
    <mergeCell ref="U22:U23"/>
    <mergeCell ref="V22:X23"/>
    <mergeCell ref="Y22:AG22"/>
    <mergeCell ref="AH22:AI22"/>
    <mergeCell ref="AJ22:AL22"/>
    <mergeCell ref="AE23:AG23"/>
    <mergeCell ref="AH23:AI23"/>
    <mergeCell ref="AJ23:AK23"/>
    <mergeCell ref="D22:D23"/>
    <mergeCell ref="E22:E23"/>
    <mergeCell ref="F22:H23"/>
    <mergeCell ref="I22:J23"/>
    <mergeCell ref="K22:L23"/>
    <mergeCell ref="M22:M23"/>
    <mergeCell ref="N22:O23"/>
    <mergeCell ref="P22:Q23"/>
    <mergeCell ref="R22:R23"/>
    <mergeCell ref="AR60:BU60"/>
    <mergeCell ref="D60:O60"/>
    <mergeCell ref="C2:V2"/>
    <mergeCell ref="D11:J11"/>
    <mergeCell ref="L11:Q11"/>
    <mergeCell ref="D12:E12"/>
    <mergeCell ref="H12:J12"/>
    <mergeCell ref="N12:P12"/>
    <mergeCell ref="F15:G15"/>
    <mergeCell ref="M15:Q15"/>
    <mergeCell ref="D16:E16"/>
    <mergeCell ref="F16:J16"/>
    <mergeCell ref="D18:G18"/>
    <mergeCell ref="D13:E13"/>
    <mergeCell ref="F13:G13"/>
    <mergeCell ref="I13:J13"/>
    <mergeCell ref="N13:P13"/>
    <mergeCell ref="D14:E14"/>
    <mergeCell ref="F14:G14"/>
    <mergeCell ref="H14:H15"/>
    <mergeCell ref="I14:J15"/>
    <mergeCell ref="N14:P14"/>
    <mergeCell ref="D15:E15"/>
    <mergeCell ref="D20:AL20"/>
  </mergeCells>
  <conditionalFormatting sqref="E24:E28">
    <cfRule type="duplicateValues" dxfId="5" priority="3"/>
    <cfRule type="duplicateValues" dxfId="3" priority="5"/>
  </conditionalFormatting>
  <conditionalFormatting sqref="F12">
    <cfRule type="cellIs" dxfId="2" priority="1" operator="between">
      <formula>$E$24</formula>
      <formula>$E$28</formula>
    </cfRule>
  </conditionalFormatting>
  <dataValidations xWindow="504" yWindow="484" count="32">
    <dataValidation type="list" allowBlank="1" showInputMessage="1" showErrorMessage="1" sqref="AE39:AE58" xr:uid="{00000000-0002-0000-0500-000000000000}">
      <formula1>$GL$4:$GL$6</formula1>
    </dataValidation>
    <dataValidation type="list" allowBlank="1" showInputMessage="1" showErrorMessage="1" sqref="AH24:AI28" xr:uid="{00000000-0002-0000-0500-000001000000}">
      <formula1>$GF$4:$GF$5</formula1>
    </dataValidation>
    <dataValidation allowBlank="1" showInputMessage="1" showErrorMessage="1" prompt="El valor registrado en esta columna deberá ser en fecha" sqref="AL37:AM37" xr:uid="{00000000-0002-0000-0500-000002000000}"/>
    <dataValidation allowBlank="1" showInputMessage="1" showErrorMessage="1" prompt="El valor registrado en esta columna deberá ser en texto, puede incluir caracteres especiales." sqref="Z37:Z38" xr:uid="{00000000-0002-0000-0500-000003000000}"/>
    <dataValidation allowBlank="1" showInputMessage="1" showErrorMessage="1" prompt="El valor registrado en esta columna deberá ser alfanumérico" sqref="W37:W38" xr:uid="{00000000-0002-0000-0500-000004000000}"/>
    <dataValidation allowBlank="1" showInputMessage="1" showErrorMessage="1" prompt="El valor registrado en esta columna deberá ser numérico" sqref="G37:G38 N37:P37 AP37:AP38 X37:Y38 AG37:AG38 AN37:AN38 S37:S38" xr:uid="{00000000-0002-0000-0500-000005000000}"/>
    <dataValidation allowBlank="1" showInputMessage="1" showErrorMessage="1" prompt="El valor registrado en esta columna deberá ser en texto" sqref="F37:F38 H37:M38 Q64 R37:R38 T37:V38 AA37:AF38 Q37" xr:uid="{00000000-0002-0000-0500-000006000000}"/>
    <dataValidation allowBlank="1" showInputMessage="1" showErrorMessage="1" prompt="El valor registrado para esta columna será numérico y ascendente._x000a_Cada línea de trabajador deberá registrar numeración." sqref="D37:D38" xr:uid="{00000000-0002-0000-0500-000007000000}"/>
    <dataValidation allowBlank="1" showInputMessage="1" showErrorMessage="1" prompt="El valor registrado en esta columna deberá ser numérico_x000a_" sqref="E37:E38" xr:uid="{00000000-0002-0000-0500-000008000000}"/>
    <dataValidation allowBlank="1" showInputMessage="1" showErrorMessage="1" prompt="Inidcar el número de meses de la práctica del estudiante" sqref="AN39:AN58" xr:uid="{00000000-0002-0000-0500-000009000000}"/>
    <dataValidation allowBlank="1" showInputMessage="1" showErrorMessage="1" prompt="Marcar solo con X los días en los que desarrolla la actividad" sqref="AQ39:AW58" xr:uid="{00000000-0002-0000-0500-00000A000000}"/>
    <dataValidation allowBlank="1" showInputMessage="1" showErrorMessage="1" prompt="Marcar solo con X las horas en las que se desarrolla la actividad" sqref="AX39:BU58" xr:uid="{00000000-0002-0000-0500-00000B000000}"/>
    <dataValidation allowBlank="1" showInputMessage="1" showErrorMessage="1" prompt="Debe diligenciar Código Tipo de Trabajador_x000a_" sqref="AH39:AH58" xr:uid="{00000000-0002-0000-0500-00000C000000}"/>
    <dataValidation allowBlank="1" showInputMessage="1" showErrorMessage="1" prompt="El  subtipo de afiliado va ligado al tipo de trabajador, ver hoja de subtipos." sqref="AI37:AI58" xr:uid="{00000000-0002-0000-0500-00000D000000}"/>
    <dataValidation type="list" allowBlank="1" showInputMessage="1" showErrorMessage="1" sqref="M24:M29 M31:M34" xr:uid="{00000000-0002-0000-0500-000010000000}">
      <formula1>$GF$8:$GF$12</formula1>
    </dataValidation>
    <dataValidation type="list" allowBlank="1" showInputMessage="1" showErrorMessage="1" sqref="AH29" xr:uid="{00000000-0002-0000-0500-000013000000}">
      <formula1>$GF$4:$GF$8</formula1>
    </dataValidation>
    <dataValidation type="list" allowBlank="1" showInputMessage="1" showErrorMessage="1" sqref="AE59:AE61" xr:uid="{00000000-0002-0000-0500-000014000000}">
      <formula1>$GL$4:$GL$8</formula1>
    </dataValidation>
    <dataValidation type="list" allowBlank="1" showInputMessage="1" showErrorMessage="1" sqref="R24:R29" xr:uid="{00000000-0002-0000-0500-000015000000}">
      <formula1>$GF$14:$GF$15</formula1>
    </dataValidation>
    <dataValidation type="list" allowBlank="1" showInputMessage="1" showErrorMessage="1" sqref="AF59:AF61" xr:uid="{00000000-0002-0000-0500-000016000000}">
      <formula1>$GL$11:$GL$12</formula1>
    </dataValidation>
    <dataValidation type="list" allowBlank="1" showInputMessage="1" showErrorMessage="1" sqref="AC39:AC61" xr:uid="{00000000-0002-0000-0500-000017000000}">
      <formula1>GF$14:GF$15</formula1>
    </dataValidation>
    <dataValidation type="whole" operator="notEqual" allowBlank="1" showInputMessage="1" showErrorMessage="1" errorTitle="ERROR" error="CODIGO NO PUEDE SER IGUAL AL DE LA SEDE" promptTitle="ERROR" prompt="SI LA CASILLA SE TORNA ROSA, EL CODIGO DE CENTRO DE TRABAJO ASIGNADO YA EXISTE" sqref="E24:E28" xr:uid="{00000000-0002-0000-0500-000018000000}">
      <formula1>$F$12</formula1>
    </dataValidation>
    <dataValidation type="list" allowBlank="1" showInputMessage="1" showErrorMessage="1" sqref="AJ39:AJ58" xr:uid="{00000000-0002-0000-0500-000019000000}">
      <formula1>$GL$36:$GL$37</formula1>
    </dataValidation>
    <dataValidation type="list" allowBlank="1" showInputMessage="1" showErrorMessage="1" prompt="El  subtipo de afiliado va ligado al tipo de trabajador, ver hoja de subtipos." sqref="AJ37" xr:uid="{00000000-0002-0000-0500-00001A000000}">
      <formula1>$GL$36:$GL$37</formula1>
    </dataValidation>
    <dataValidation type="list" allowBlank="1" showInputMessage="1" showErrorMessage="1" sqref="AG59:AG61" xr:uid="{00000000-0002-0000-0500-00001B000000}">
      <formula1>$GL$14:$GL$28</formula1>
    </dataValidation>
    <dataValidation type="list" allowBlank="1" showInputMessage="1" showErrorMessage="1" sqref="AH59:AH61" xr:uid="{00000000-0002-0000-0500-00001C000000}">
      <formula1>$GM$12:$GM$26</formula1>
    </dataValidation>
    <dataValidation type="list" allowBlank="1" showInputMessage="1" showErrorMessage="1" sqref="AO39:AO59 AO61:AO1048576" xr:uid="{00000000-0002-0000-0500-00001D000000}">
      <formula1>$GM$29:$GM$31</formula1>
    </dataValidation>
    <dataValidation type="list" allowBlank="1" showInputMessage="1" showErrorMessage="1" sqref="Q59:Q61" xr:uid="{00000000-0002-0000-0500-000012000000}">
      <formula1>$GF$17:$GF$19</formula1>
    </dataValidation>
    <dataValidation type="list" allowBlank="1" showInputMessage="1" showErrorMessage="1" sqref="AF39:AF58" xr:uid="{00000000-0002-0000-0500-000011000000}">
      <formula1>$GL$8:$GL$11</formula1>
    </dataValidation>
    <dataValidation type="list" allowBlank="1" showInputMessage="1" showErrorMessage="1" sqref="Q39:Q58" xr:uid="{0EF4AC4B-F653-4832-A71C-7733624A85B8}">
      <formula1>$GF$17:$GF$21</formula1>
    </dataValidation>
    <dataValidation type="list" allowBlank="1" showInputMessage="1" showErrorMessage="1" sqref="T39:T58" xr:uid="{48DE8A79-BF77-4242-A086-7006F783A085}">
      <formula1>"1-Fijo,2-Variable"</formula1>
    </dataValidation>
    <dataValidation type="list" allowBlank="1" showInputMessage="1" showErrorMessage="1" sqref="AC24:AC29 F59 F61" xr:uid="{00000000-0002-0000-0500-00000E000000}">
      <formula1>$GF$24:$GF$30</formula1>
    </dataValidation>
    <dataValidation type="list" allowBlank="1" showInputMessage="1" showErrorMessage="1" sqref="F39:F58" xr:uid="{00000000-0002-0000-0500-00000F000000}">
      <formula1>$GF$24:$GF$31</formula1>
    </dataValidation>
  </dataValidations>
  <pageMargins left="0.25" right="0.25" top="0.75" bottom="0.75" header="0.3" footer="0.3"/>
  <pageSetup scale="55" pageOrder="overThenDown" orientation="landscape" r:id="rId1"/>
  <colBreaks count="2" manualBreakCount="2">
    <brk id="17" min="4" max="66" man="1"/>
    <brk id="29" min="4" max="66" man="1"/>
  </colBreaks>
  <drawing r:id="rId2"/>
  <extLst>
    <ext xmlns:x14="http://schemas.microsoft.com/office/spreadsheetml/2009/9/main" uri="{78C0D931-6437-407d-A8EE-F0AAD7539E65}">
      <x14:conditionalFormattings>
        <x14:conditionalFormatting xmlns:xm="http://schemas.microsoft.com/office/excel/2006/main">
          <x14:cfRule type="cellIs" priority="2" operator="equal" id="{0D693E26-68B8-4021-AFAB-BBB9DDB5B845}">
            <xm:f>'Sede 01 - Trabajadores'!$F$12</xm:f>
            <x14:dxf>
              <fill>
                <patternFill>
                  <bgColor rgb="FFFFFF00"/>
                </patternFill>
              </fill>
            </x14:dxf>
          </x14:cfRule>
          <x14:cfRule type="cellIs" priority="4" operator="between" id="{9C60E21B-7B26-4D9E-ADAC-21353839B4AD}">
            <xm:f>'Sede 01 - Trabajadores'!$E$24</xm:f>
            <xm:f>'Sede 01 - Trabajadores'!$E$28</xm:f>
            <x14:dxf>
              <fill>
                <patternFill>
                  <bgColor theme="9" tint="0.39994506668294322"/>
                </patternFill>
              </fill>
            </x14:dxf>
          </x14:cfRule>
          <xm:sqref>E24:E28</xm:sqref>
        </x14:conditionalFormatting>
        <x14:conditionalFormatting xmlns:xm="http://schemas.microsoft.com/office/excel/2006/main">
          <x14:cfRule type="cellIs" priority="8" operator="between" id="{F505B2B3-2CC1-470C-B89F-AA5EB943B3DE}">
            <xm:f>'Sede 01 - Trabajadores'!$E$24</xm:f>
            <xm:f>'Sede 01 - Trabajadores'!$E$28</xm:f>
            <x14:dxf>
              <fill>
                <patternFill>
                  <bgColor theme="9" tint="0.39994506668294322"/>
                </patternFill>
              </fill>
            </x14:dxf>
          </x14:cfRule>
          <xm:sqref>F12</xm:sqref>
        </x14:conditionalFormatting>
      </x14:conditionalFormattings>
    </ext>
    <ext xmlns:x14="http://schemas.microsoft.com/office/spreadsheetml/2009/9/main" uri="{CCE6A557-97BC-4b89-ADB6-D9C93CAAB3DF}">
      <x14:dataValidations xmlns:xm="http://schemas.microsoft.com/office/excel/2006/main" xWindow="504" yWindow="484" count="4">
        <x14:dataValidation type="list" allowBlank="1" showInputMessage="1" showErrorMessage="1" xr:uid="{00000000-0002-0000-0500-00001F000000}">
          <x14:formula1>
            <xm:f>'Listado Actividades Economicas'!#REF!</xm:f>
          </x14:formula1>
          <xm:sqref>I29:J29</xm:sqref>
        </x14:dataValidation>
        <x14:dataValidation type="list" allowBlank="1" showInputMessage="1" showErrorMessage="1" xr:uid="{99A599F6-416B-41FC-97C2-D20863D302EA}">
          <x14:formula1>
            <xm:f>'Cód. Tipo de trabajador cotz'!$X$50:$X$67</xm:f>
          </x14:formula1>
          <xm:sqref>AG39:AG58</xm:sqref>
        </x14:dataValidation>
        <x14:dataValidation type="whole" operator="notEqual" allowBlank="1" showInputMessage="1" showErrorMessage="1" errorTitle="ERROR" error="CODIGO NO PUEDE SER IGUAL AL DE LA SEDE" promptTitle="ERROR" prompt="SI LA CASILLA SE TORNA ROSA, EL CODIGO DE SEDE ASIGNADO YA EXISTE" xr:uid="{00000000-0002-0000-0500-000020000000}">
          <x14:formula1>
            <xm:f>'Sede 01 - Trabajadores'!F12</xm:f>
          </x14:formula1>
          <xm:sqref>F12</xm:sqref>
        </x14:dataValidation>
        <x14:dataValidation type="list" allowBlank="1" showInputMessage="1" showErrorMessage="1" xr:uid="{00000000-0002-0000-0500-000021000000}">
          <x14:formula1>
            <xm:f>'Listado Actividades Economicas'!B$5:B$1108</xm:f>
          </x14:formula1>
          <xm:sqref>I24:J28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6"/>
  <dimension ref="A1:L104"/>
  <sheetViews>
    <sheetView showGridLines="0" topLeftCell="A95" zoomScaleNormal="100" zoomScalePageLayoutView="161" workbookViewId="0">
      <selection activeCell="N89" sqref="N89"/>
    </sheetView>
  </sheetViews>
  <sheetFormatPr baseColWidth="10" defaultColWidth="10.81640625" defaultRowHeight="14.5"/>
  <cols>
    <col min="1" max="1" width="4.7265625" style="15" customWidth="1"/>
    <col min="2" max="6" width="10.81640625" style="15"/>
    <col min="7" max="7" width="16" style="15" customWidth="1"/>
    <col min="8" max="16384" width="10.81640625" style="15"/>
  </cols>
  <sheetData>
    <row r="1" spans="1:11" ht="25.5" customHeight="1">
      <c r="A1" s="513" t="s">
        <v>399</v>
      </c>
      <c r="B1" s="513"/>
      <c r="C1" s="513"/>
      <c r="D1" s="513"/>
      <c r="E1" s="513"/>
      <c r="F1" s="513"/>
      <c r="G1" s="513"/>
      <c r="H1" s="513"/>
      <c r="I1" s="513"/>
      <c r="J1" s="1"/>
      <c r="K1" s="1"/>
    </row>
    <row r="3" spans="1:11">
      <c r="A3" s="15" t="s">
        <v>400</v>
      </c>
    </row>
    <row r="4" spans="1:11" ht="34.5" customHeight="1">
      <c r="A4" s="773" t="s">
        <v>401</v>
      </c>
      <c r="B4" s="773"/>
      <c r="C4" s="773"/>
      <c r="D4" s="773"/>
      <c r="E4" s="773"/>
      <c r="F4" s="773"/>
      <c r="G4" s="773"/>
      <c r="H4" s="773"/>
      <c r="I4" s="773"/>
      <c r="J4" s="773"/>
      <c r="K4" s="773"/>
    </row>
    <row r="5" spans="1:11">
      <c r="A5" s="15" t="s">
        <v>402</v>
      </c>
    </row>
    <row r="7" spans="1:11">
      <c r="A7" s="1" t="s">
        <v>231</v>
      </c>
    </row>
    <row r="8" spans="1:11">
      <c r="A8" s="15" t="s">
        <v>403</v>
      </c>
    </row>
    <row r="10" spans="1:11">
      <c r="A10" s="757" t="s">
        <v>366</v>
      </c>
      <c r="B10" s="757"/>
      <c r="C10" s="757"/>
      <c r="D10" s="757"/>
      <c r="E10" s="757"/>
      <c r="F10" s="757"/>
      <c r="G10" s="757"/>
      <c r="H10" s="757"/>
      <c r="I10" s="757"/>
      <c r="J10" s="757"/>
      <c r="K10" s="757"/>
    </row>
    <row r="11" spans="1:11" s="2" customFormat="1">
      <c r="A11" s="2" t="s">
        <v>90</v>
      </c>
    </row>
    <row r="12" spans="1:11" s="2" customFormat="1"/>
    <row r="13" spans="1:11">
      <c r="A13" s="3">
        <v>1</v>
      </c>
      <c r="B13" s="15" t="s">
        <v>404</v>
      </c>
    </row>
    <row r="14" spans="1:11">
      <c r="A14" s="3">
        <v>2</v>
      </c>
      <c r="B14" s="15" t="s">
        <v>405</v>
      </c>
    </row>
    <row r="15" spans="1:11">
      <c r="A15" s="3">
        <v>3</v>
      </c>
      <c r="B15" s="15" t="s">
        <v>406</v>
      </c>
    </row>
    <row r="16" spans="1:11">
      <c r="A16" s="3">
        <v>4</v>
      </c>
      <c r="B16" s="15" t="s">
        <v>232</v>
      </c>
    </row>
    <row r="17" spans="1:4">
      <c r="A17" s="3">
        <v>5</v>
      </c>
      <c r="B17" s="15" t="s">
        <v>407</v>
      </c>
    </row>
    <row r="18" spans="1:4">
      <c r="A18" s="3">
        <v>6</v>
      </c>
      <c r="B18" s="15" t="s">
        <v>408</v>
      </c>
    </row>
    <row r="19" spans="1:4">
      <c r="A19" s="3">
        <v>7</v>
      </c>
      <c r="B19" s="15" t="s">
        <v>409</v>
      </c>
    </row>
    <row r="20" spans="1:4">
      <c r="A20" s="3">
        <v>8</v>
      </c>
      <c r="B20" s="15" t="s">
        <v>410</v>
      </c>
    </row>
    <row r="21" spans="1:4">
      <c r="A21" s="3">
        <v>9</v>
      </c>
      <c r="B21" s="15" t="s">
        <v>411</v>
      </c>
    </row>
    <row r="22" spans="1:4">
      <c r="B22" s="4"/>
      <c r="C22" s="915"/>
      <c r="D22" s="915"/>
    </row>
    <row r="23" spans="1:4" s="1" customFormat="1">
      <c r="A23" s="5" t="s">
        <v>233</v>
      </c>
      <c r="B23" s="5"/>
      <c r="C23" s="5"/>
    </row>
    <row r="25" spans="1:4">
      <c r="A25" s="3">
        <v>1</v>
      </c>
      <c r="B25" s="15" t="s">
        <v>234</v>
      </c>
    </row>
    <row r="26" spans="1:4">
      <c r="A26" s="3">
        <v>2</v>
      </c>
      <c r="B26" s="15" t="s">
        <v>235</v>
      </c>
    </row>
    <row r="27" spans="1:4">
      <c r="A27" s="3">
        <v>3</v>
      </c>
      <c r="B27" s="15" t="s">
        <v>236</v>
      </c>
    </row>
    <row r="28" spans="1:4">
      <c r="A28" s="3">
        <v>4</v>
      </c>
      <c r="B28" s="15" t="s">
        <v>237</v>
      </c>
    </row>
    <row r="29" spans="1:4">
      <c r="A29" s="3">
        <v>5</v>
      </c>
      <c r="B29" s="15" t="s">
        <v>238</v>
      </c>
    </row>
    <row r="30" spans="1:4">
      <c r="A30" s="3">
        <v>6</v>
      </c>
      <c r="B30" s="15" t="s">
        <v>239</v>
      </c>
    </row>
    <row r="31" spans="1:4">
      <c r="A31" s="3">
        <v>7</v>
      </c>
      <c r="B31" s="15" t="s">
        <v>240</v>
      </c>
    </row>
    <row r="33" spans="1:11">
      <c r="A33" s="757" t="s">
        <v>412</v>
      </c>
      <c r="B33" s="757"/>
      <c r="C33" s="757"/>
      <c r="D33" s="757"/>
      <c r="E33" s="757"/>
      <c r="F33" s="757"/>
      <c r="G33" s="757"/>
      <c r="H33" s="757"/>
      <c r="I33" s="757"/>
      <c r="J33" s="757"/>
      <c r="K33" s="757"/>
    </row>
    <row r="34" spans="1:11" ht="15" customHeight="1">
      <c r="A34" s="2" t="s">
        <v>90</v>
      </c>
    </row>
    <row r="35" spans="1:11" ht="15" customHeight="1">
      <c r="A35" s="2"/>
    </row>
    <row r="36" spans="1:11" s="7" customFormat="1">
      <c r="A36" s="3">
        <v>1</v>
      </c>
      <c r="B36" s="6" t="s">
        <v>413</v>
      </c>
    </row>
    <row r="37" spans="1:11" ht="42.75" customHeight="1">
      <c r="A37" s="3">
        <v>2</v>
      </c>
      <c r="B37" s="917" t="s">
        <v>2087</v>
      </c>
      <c r="C37" s="917"/>
      <c r="D37" s="917"/>
      <c r="E37" s="917"/>
      <c r="F37" s="917"/>
      <c r="G37" s="917"/>
      <c r="H37" s="917"/>
      <c r="I37" s="917"/>
      <c r="J37" s="917"/>
      <c r="K37" s="917"/>
    </row>
    <row r="38" spans="1:11" ht="42.75" customHeight="1">
      <c r="A38" s="3">
        <v>3</v>
      </c>
      <c r="B38" s="918" t="s">
        <v>2088</v>
      </c>
      <c r="C38" s="918"/>
      <c r="D38" s="918"/>
      <c r="E38" s="918"/>
      <c r="F38" s="918"/>
      <c r="G38" s="918"/>
      <c r="H38" s="918"/>
      <c r="I38" s="918"/>
      <c r="J38" s="918"/>
      <c r="K38" s="918"/>
    </row>
    <row r="39" spans="1:11">
      <c r="A39" s="3">
        <v>4</v>
      </c>
      <c r="B39" s="8" t="s">
        <v>414</v>
      </c>
    </row>
    <row r="40" spans="1:11">
      <c r="A40" s="9">
        <v>5</v>
      </c>
      <c r="B40" s="15" t="s">
        <v>415</v>
      </c>
    </row>
    <row r="41" spans="1:11">
      <c r="A41" s="9">
        <v>6</v>
      </c>
      <c r="B41" s="15" t="s">
        <v>416</v>
      </c>
    </row>
    <row r="42" spans="1:11">
      <c r="A42" s="9">
        <v>7</v>
      </c>
      <c r="B42" s="15" t="s">
        <v>417</v>
      </c>
    </row>
    <row r="43" spans="1:11">
      <c r="A43" s="9">
        <v>8</v>
      </c>
      <c r="B43" s="15" t="s">
        <v>418</v>
      </c>
    </row>
    <row r="44" spans="1:11">
      <c r="A44" s="9">
        <v>10</v>
      </c>
      <c r="B44" s="15" t="s">
        <v>419</v>
      </c>
    </row>
    <row r="45" spans="1:11">
      <c r="A45" s="9">
        <v>11</v>
      </c>
      <c r="B45" s="15" t="s">
        <v>420</v>
      </c>
    </row>
    <row r="46" spans="1:11">
      <c r="A46" s="6"/>
      <c r="B46" s="8"/>
    </row>
    <row r="47" spans="1:11" s="2" customFormat="1">
      <c r="A47" s="10" t="s">
        <v>421</v>
      </c>
    </row>
    <row r="48" spans="1:11">
      <c r="A48" s="6"/>
    </row>
    <row r="49" spans="1:2">
      <c r="A49" s="15">
        <v>12</v>
      </c>
      <c r="B49" s="15" t="s">
        <v>91</v>
      </c>
    </row>
    <row r="50" spans="1:2">
      <c r="A50" s="15">
        <v>13</v>
      </c>
      <c r="B50" s="15" t="s">
        <v>92</v>
      </c>
    </row>
    <row r="51" spans="1:2">
      <c r="A51" s="15">
        <v>14</v>
      </c>
      <c r="B51" s="15" t="s">
        <v>93</v>
      </c>
    </row>
    <row r="52" spans="1:2">
      <c r="A52" s="15">
        <v>15</v>
      </c>
      <c r="B52" s="15" t="s">
        <v>94</v>
      </c>
    </row>
    <row r="53" spans="1:2">
      <c r="A53" s="15">
        <v>16</v>
      </c>
      <c r="B53" s="15" t="s">
        <v>95</v>
      </c>
    </row>
    <row r="54" spans="1:2">
      <c r="A54" s="15">
        <v>17</v>
      </c>
      <c r="B54" s="15" t="s">
        <v>422</v>
      </c>
    </row>
    <row r="55" spans="1:2">
      <c r="A55" s="15">
        <v>18</v>
      </c>
      <c r="B55" s="15" t="s">
        <v>96</v>
      </c>
    </row>
    <row r="56" spans="1:2">
      <c r="B56" s="11"/>
    </row>
    <row r="57" spans="1:2" s="1" customFormat="1" ht="15" customHeight="1">
      <c r="A57" s="1" t="s">
        <v>241</v>
      </c>
      <c r="B57" s="12"/>
    </row>
    <row r="58" spans="1:2" ht="15" customHeight="1">
      <c r="A58" s="15">
        <v>21</v>
      </c>
      <c r="B58" s="11" t="s">
        <v>242</v>
      </c>
    </row>
    <row r="59" spans="1:2">
      <c r="A59" s="11"/>
      <c r="B59" s="11"/>
    </row>
    <row r="60" spans="1:2">
      <c r="A60" s="12" t="s">
        <v>243</v>
      </c>
      <c r="B60" s="11"/>
    </row>
    <row r="61" spans="1:2">
      <c r="A61" s="9">
        <v>22</v>
      </c>
      <c r="B61" s="11" t="s">
        <v>423</v>
      </c>
    </row>
    <row r="62" spans="1:2">
      <c r="A62" s="9">
        <v>23</v>
      </c>
      <c r="B62" s="11" t="s">
        <v>424</v>
      </c>
    </row>
    <row r="63" spans="1:2">
      <c r="A63" s="11"/>
      <c r="B63" s="11"/>
    </row>
    <row r="65" spans="1:11">
      <c r="A65" s="916" t="s">
        <v>425</v>
      </c>
      <c r="B65" s="916"/>
      <c r="C65" s="916"/>
      <c r="D65" s="916"/>
      <c r="E65" s="916"/>
      <c r="F65" s="916"/>
      <c r="G65" s="916"/>
      <c r="H65" s="916"/>
      <c r="I65" s="916"/>
      <c r="J65" s="916"/>
      <c r="K65" s="916"/>
    </row>
    <row r="66" spans="1:11">
      <c r="A66" s="12"/>
    </row>
    <row r="67" spans="1:11">
      <c r="A67" s="2" t="s">
        <v>90</v>
      </c>
    </row>
    <row r="69" spans="1:11">
      <c r="A69" s="440">
        <v>1</v>
      </c>
      <c r="B69" s="15" t="s">
        <v>426</v>
      </c>
    </row>
    <row r="70" spans="1:11">
      <c r="A70" s="440">
        <v>2</v>
      </c>
      <c r="B70" s="15" t="s">
        <v>427</v>
      </c>
    </row>
    <row r="71" spans="1:11">
      <c r="A71" s="440">
        <v>3</v>
      </c>
      <c r="B71" s="15" t="s">
        <v>428</v>
      </c>
    </row>
    <row r="72" spans="1:11">
      <c r="A72" s="440">
        <v>4</v>
      </c>
      <c r="B72" s="1" t="s">
        <v>429</v>
      </c>
    </row>
    <row r="73" spans="1:11">
      <c r="A73" s="440">
        <v>5</v>
      </c>
      <c r="B73" s="1" t="s">
        <v>430</v>
      </c>
    </row>
    <row r="74" spans="1:11">
      <c r="A74" s="440">
        <v>6</v>
      </c>
      <c r="B74" s="1" t="s">
        <v>244</v>
      </c>
    </row>
    <row r="75" spans="1:11">
      <c r="A75" s="440">
        <v>7</v>
      </c>
      <c r="B75" s="1" t="s">
        <v>245</v>
      </c>
    </row>
    <row r="76" spans="1:11">
      <c r="A76" s="440">
        <v>8</v>
      </c>
      <c r="B76" s="15" t="s">
        <v>2538</v>
      </c>
    </row>
    <row r="77" spans="1:11">
      <c r="A77" s="440">
        <v>9</v>
      </c>
      <c r="B77" s="15" t="s">
        <v>431</v>
      </c>
    </row>
    <row r="78" spans="1:11">
      <c r="A78" s="440">
        <v>10</v>
      </c>
      <c r="B78" s="15" t="s">
        <v>432</v>
      </c>
    </row>
    <row r="79" spans="1:11">
      <c r="A79" s="440">
        <v>11</v>
      </c>
      <c r="B79" s="1" t="s">
        <v>2537</v>
      </c>
    </row>
    <row r="80" spans="1:11">
      <c r="A80" s="440">
        <v>12</v>
      </c>
      <c r="B80" s="15" t="s">
        <v>433</v>
      </c>
    </row>
    <row r="81" spans="1:12">
      <c r="A81" s="440">
        <v>13</v>
      </c>
      <c r="B81" s="15" t="s">
        <v>434</v>
      </c>
    </row>
    <row r="82" spans="1:12">
      <c r="A82" s="440">
        <v>14</v>
      </c>
      <c r="B82" s="15" t="s">
        <v>435</v>
      </c>
    </row>
    <row r="83" spans="1:12">
      <c r="A83" s="440">
        <v>15</v>
      </c>
      <c r="B83" s="15" t="s">
        <v>436</v>
      </c>
    </row>
    <row r="84" spans="1:12">
      <c r="A84" s="440">
        <v>16</v>
      </c>
      <c r="B84" s="15" t="s">
        <v>437</v>
      </c>
    </row>
    <row r="85" spans="1:12">
      <c r="A85" s="440">
        <v>17</v>
      </c>
      <c r="B85" s="15" t="s">
        <v>438</v>
      </c>
    </row>
    <row r="86" spans="1:12">
      <c r="A86" s="440">
        <v>18</v>
      </c>
      <c r="B86" s="15" t="s">
        <v>439</v>
      </c>
    </row>
    <row r="87" spans="1:12">
      <c r="A87" s="440">
        <v>19</v>
      </c>
      <c r="B87" s="15" t="s">
        <v>440</v>
      </c>
    </row>
    <row r="88" spans="1:12">
      <c r="A88" s="440">
        <v>20</v>
      </c>
      <c r="B88" s="15" t="s">
        <v>441</v>
      </c>
    </row>
    <row r="89" spans="1:12">
      <c r="A89" s="440">
        <v>21</v>
      </c>
      <c r="B89" s="15" t="s">
        <v>442</v>
      </c>
    </row>
    <row r="90" spans="1:12">
      <c r="A90" s="440">
        <v>22</v>
      </c>
      <c r="B90" s="15" t="s">
        <v>443</v>
      </c>
    </row>
    <row r="91" spans="1:12">
      <c r="A91" s="440">
        <v>23</v>
      </c>
      <c r="B91" s="15" t="s">
        <v>2513</v>
      </c>
    </row>
    <row r="92" spans="1:12">
      <c r="A92" s="440">
        <v>24</v>
      </c>
      <c r="B92" s="15" t="s">
        <v>444</v>
      </c>
    </row>
    <row r="93" spans="1:12" s="14" customFormat="1" ht="45.75" customHeight="1">
      <c r="A93" s="440">
        <v>25</v>
      </c>
      <c r="B93" s="756" t="s">
        <v>2514</v>
      </c>
      <c r="C93" s="756"/>
      <c r="D93" s="756"/>
      <c r="E93" s="756"/>
      <c r="F93" s="756"/>
      <c r="G93" s="756"/>
      <c r="H93" s="756"/>
      <c r="I93" s="756"/>
      <c r="J93" s="756"/>
      <c r="K93" s="756"/>
      <c r="L93" s="36"/>
    </row>
    <row r="94" spans="1:12" s="14" customFormat="1" ht="44.25" customHeight="1">
      <c r="A94" s="440">
        <v>26</v>
      </c>
      <c r="B94" s="773" t="s">
        <v>445</v>
      </c>
      <c r="C94" s="773"/>
      <c r="D94" s="773"/>
      <c r="E94" s="773"/>
      <c r="F94" s="773"/>
      <c r="G94" s="773"/>
      <c r="H94" s="773"/>
      <c r="I94" s="773"/>
      <c r="J94" s="773"/>
      <c r="K94" s="773"/>
    </row>
    <row r="96" spans="1:12">
      <c r="A96" s="204" t="s">
        <v>246</v>
      </c>
    </row>
    <row r="98" spans="1:2">
      <c r="A98" s="15" t="s">
        <v>446</v>
      </c>
    </row>
    <row r="100" spans="1:2">
      <c r="A100" s="15">
        <v>25</v>
      </c>
      <c r="B100" s="15" t="s">
        <v>447</v>
      </c>
    </row>
    <row r="101" spans="1:2">
      <c r="A101" s="15">
        <v>26</v>
      </c>
      <c r="B101" s="15" t="s">
        <v>448</v>
      </c>
    </row>
    <row r="102" spans="1:2">
      <c r="A102" s="15">
        <v>27</v>
      </c>
      <c r="B102" s="15" t="s">
        <v>449</v>
      </c>
    </row>
    <row r="103" spans="1:2">
      <c r="A103" s="15">
        <v>28</v>
      </c>
      <c r="B103" s="15" t="s">
        <v>450</v>
      </c>
    </row>
    <row r="104" spans="1:2">
      <c r="A104" s="15">
        <v>29</v>
      </c>
      <c r="B104" s="15" t="s">
        <v>451</v>
      </c>
    </row>
  </sheetData>
  <sheetProtection selectLockedCells="1" selectUnlockedCells="1"/>
  <mergeCells count="10">
    <mergeCell ref="A65:K65"/>
    <mergeCell ref="B93:K93"/>
    <mergeCell ref="B94:K94"/>
    <mergeCell ref="B37:K37"/>
    <mergeCell ref="B38:K38"/>
    <mergeCell ref="C22:D22"/>
    <mergeCell ref="A10:K10"/>
    <mergeCell ref="A33:K33"/>
    <mergeCell ref="A4:K4"/>
    <mergeCell ref="A1:I1"/>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11">
    <tabColor rgb="FFFF0000"/>
  </sheetPr>
  <dimension ref="A1:IW34"/>
  <sheetViews>
    <sheetView showGridLines="0" topLeftCell="CA18" zoomScaleNormal="100" workbookViewId="0">
      <selection activeCell="CG29" sqref="CG29"/>
    </sheetView>
  </sheetViews>
  <sheetFormatPr baseColWidth="10" defaultRowHeight="16.5"/>
  <cols>
    <col min="1" max="1" width="4.453125" style="237" customWidth="1"/>
    <col min="2" max="2" width="15.26953125" style="237" customWidth="1"/>
    <col min="3" max="3" width="16.81640625" style="237" customWidth="1"/>
    <col min="4" max="4" width="27.453125" style="237" customWidth="1"/>
    <col min="5" max="5" width="16.54296875" style="237" customWidth="1"/>
    <col min="6" max="6" width="13.453125" style="237" customWidth="1"/>
    <col min="7" max="7" width="13.7265625" style="237" customWidth="1"/>
    <col min="8" max="8" width="17.7265625" style="237" customWidth="1"/>
    <col min="9" max="9" width="14.54296875" style="237" customWidth="1"/>
    <col min="10" max="10" width="14" style="237" customWidth="1"/>
    <col min="11" max="11" width="13.81640625" style="237" customWidth="1"/>
    <col min="12" max="12" width="19" style="237" customWidth="1"/>
    <col min="13" max="13" width="17.453125" style="237" customWidth="1"/>
    <col min="14" max="14" width="19.1796875" style="237" customWidth="1"/>
    <col min="15" max="15" width="16.81640625" style="237" customWidth="1"/>
    <col min="16" max="16" width="15.54296875" style="237" customWidth="1"/>
    <col min="17" max="17" width="15.26953125" style="237" customWidth="1"/>
    <col min="18" max="19" width="13" style="237" customWidth="1"/>
    <col min="20" max="20" width="13.1796875" style="237" customWidth="1"/>
    <col min="21" max="21" width="13.81640625" style="237" customWidth="1"/>
    <col min="22" max="22" width="13.1796875" style="237" customWidth="1"/>
    <col min="23" max="28" width="12.7265625" style="237" customWidth="1"/>
    <col min="29" max="29" width="15.1796875" style="237" customWidth="1"/>
    <col min="30" max="30" width="12.81640625" style="237" customWidth="1"/>
    <col min="31" max="31" width="18.1796875" style="237" customWidth="1"/>
    <col min="32" max="32" width="13.81640625" style="237" customWidth="1"/>
    <col min="33" max="33" width="13.453125" style="237" customWidth="1"/>
    <col min="34" max="34" width="15.26953125" style="237" customWidth="1"/>
    <col min="35" max="35" width="12.453125" style="237" customWidth="1"/>
    <col min="36" max="36" width="9.54296875" style="237" customWidth="1"/>
    <col min="37" max="37" width="13.26953125" style="237" customWidth="1"/>
    <col min="38" max="38" width="12.7265625" style="237" customWidth="1"/>
    <col min="39" max="40" width="12.81640625" style="237" customWidth="1"/>
    <col min="41" max="41" width="15.81640625" style="237" customWidth="1"/>
    <col min="42" max="42" width="13.453125" style="237" customWidth="1"/>
    <col min="43" max="44" width="12.81640625" style="237" customWidth="1"/>
    <col min="45" max="45" width="11.1796875" style="237" customWidth="1"/>
    <col min="46" max="47" width="2.7265625" style="237" customWidth="1"/>
    <col min="48" max="48" width="3.7265625" style="242" bestFit="1" customWidth="1"/>
    <col min="49" max="49" width="4.1796875" style="242" bestFit="1" customWidth="1"/>
    <col min="50" max="60" width="2.7265625" style="237" customWidth="1"/>
    <col min="61" max="75" width="3.1796875" style="237" customWidth="1"/>
    <col min="76" max="76" width="4.1796875" style="237" customWidth="1"/>
    <col min="77" max="77" width="12.54296875" style="237" customWidth="1"/>
    <col min="78" max="78" width="12.81640625" style="237" customWidth="1"/>
    <col min="79" max="80" width="13" style="237" customWidth="1"/>
    <col min="81" max="81" width="13.81640625" style="237" customWidth="1"/>
    <col min="82" max="82" width="14.54296875" style="237" customWidth="1"/>
    <col min="83" max="85" width="14.7265625" style="237" customWidth="1"/>
    <col min="86" max="86" width="13.7265625" style="237" customWidth="1"/>
    <col min="87" max="87" width="14.7265625" style="237" customWidth="1"/>
    <col min="88" max="88" width="18.1796875" style="237" customWidth="1"/>
    <col min="89" max="257" width="11.453125" style="237"/>
    <col min="258" max="258" width="4.453125" style="237" customWidth="1"/>
    <col min="259" max="259" width="15.26953125" style="237" customWidth="1"/>
    <col min="260" max="260" width="16.81640625" style="237" customWidth="1"/>
    <col min="261" max="261" width="27.453125" style="237" customWidth="1"/>
    <col min="262" max="262" width="16.54296875" style="237" customWidth="1"/>
    <col min="263" max="263" width="13.453125" style="237" customWidth="1"/>
    <col min="264" max="264" width="13.7265625" style="237" customWidth="1"/>
    <col min="265" max="265" width="17.7265625" style="237" customWidth="1"/>
    <col min="266" max="266" width="14.54296875" style="237" customWidth="1"/>
    <col min="267" max="267" width="14" style="237" customWidth="1"/>
    <col min="268" max="268" width="13.81640625" style="237" customWidth="1"/>
    <col min="269" max="269" width="19" style="237" customWidth="1"/>
    <col min="270" max="270" width="17.453125" style="237" customWidth="1"/>
    <col min="271" max="271" width="19.1796875" style="237" customWidth="1"/>
    <col min="272" max="272" width="16.81640625" style="237" customWidth="1"/>
    <col min="273" max="274" width="13.54296875" style="237" customWidth="1"/>
    <col min="275" max="276" width="13" style="237" customWidth="1"/>
    <col min="277" max="277" width="13.1796875" style="237" customWidth="1"/>
    <col min="278" max="278" width="13.81640625" style="237" customWidth="1"/>
    <col min="279" max="279" width="13.1796875" style="237" customWidth="1"/>
    <col min="280" max="285" width="12.7265625" style="237" customWidth="1"/>
    <col min="286" max="286" width="15.1796875" style="237" customWidth="1"/>
    <col min="287" max="287" width="12.81640625" style="237" customWidth="1"/>
    <col min="288" max="288" width="12.7265625" style="237" customWidth="1"/>
    <col min="289" max="289" width="13.81640625" style="237" customWidth="1"/>
    <col min="290" max="290" width="13.453125" style="237" customWidth="1"/>
    <col min="291" max="291" width="15.26953125" style="237" customWidth="1"/>
    <col min="292" max="292" width="12.453125" style="237" customWidth="1"/>
    <col min="293" max="293" width="9.54296875" style="237" customWidth="1"/>
    <col min="294" max="294" width="13.26953125" style="237" customWidth="1"/>
    <col min="295" max="295" width="12.7265625" style="237" customWidth="1"/>
    <col min="296" max="297" width="12.81640625" style="237" customWidth="1"/>
    <col min="298" max="298" width="13.453125" style="237" customWidth="1"/>
    <col min="299" max="300" width="12.81640625" style="237" customWidth="1"/>
    <col min="301" max="316" width="2.7265625" style="237" customWidth="1"/>
    <col min="317" max="317" width="3.26953125" style="237" customWidth="1"/>
    <col min="318" max="331" width="2.7265625" style="237" customWidth="1"/>
    <col min="332" max="332" width="15.1796875" style="237" customWidth="1"/>
    <col min="333" max="333" width="12.54296875" style="237" customWidth="1"/>
    <col min="334" max="334" width="12.81640625" style="237" customWidth="1"/>
    <col min="335" max="336" width="13" style="237" customWidth="1"/>
    <col min="337" max="337" width="13.81640625" style="237" customWidth="1"/>
    <col min="338" max="338" width="14.54296875" style="237" customWidth="1"/>
    <col min="339" max="341" width="14.7265625" style="237" customWidth="1"/>
    <col min="342" max="342" width="13.7265625" style="237" customWidth="1"/>
    <col min="343" max="343" width="14.7265625" style="237" customWidth="1"/>
    <col min="344" max="344" width="18.1796875" style="237" customWidth="1"/>
    <col min="345" max="513" width="11.453125" style="237"/>
    <col min="514" max="514" width="4.453125" style="237" customWidth="1"/>
    <col min="515" max="515" width="15.26953125" style="237" customWidth="1"/>
    <col min="516" max="516" width="16.81640625" style="237" customWidth="1"/>
    <col min="517" max="517" width="27.453125" style="237" customWidth="1"/>
    <col min="518" max="518" width="16.54296875" style="237" customWidth="1"/>
    <col min="519" max="519" width="13.453125" style="237" customWidth="1"/>
    <col min="520" max="520" width="13.7265625" style="237" customWidth="1"/>
    <col min="521" max="521" width="17.7265625" style="237" customWidth="1"/>
    <col min="522" max="522" width="14.54296875" style="237" customWidth="1"/>
    <col min="523" max="523" width="14" style="237" customWidth="1"/>
    <col min="524" max="524" width="13.81640625" style="237" customWidth="1"/>
    <col min="525" max="525" width="19" style="237" customWidth="1"/>
    <col min="526" max="526" width="17.453125" style="237" customWidth="1"/>
    <col min="527" max="527" width="19.1796875" style="237" customWidth="1"/>
    <col min="528" max="528" width="16.81640625" style="237" customWidth="1"/>
    <col min="529" max="530" width="13.54296875" style="237" customWidth="1"/>
    <col min="531" max="532" width="13" style="237" customWidth="1"/>
    <col min="533" max="533" width="13.1796875" style="237" customWidth="1"/>
    <col min="534" max="534" width="13.81640625" style="237" customWidth="1"/>
    <col min="535" max="535" width="13.1796875" style="237" customWidth="1"/>
    <col min="536" max="541" width="12.7265625" style="237" customWidth="1"/>
    <col min="542" max="542" width="15.1796875" style="237" customWidth="1"/>
    <col min="543" max="543" width="12.81640625" style="237" customWidth="1"/>
    <col min="544" max="544" width="12.7265625" style="237" customWidth="1"/>
    <col min="545" max="545" width="13.81640625" style="237" customWidth="1"/>
    <col min="546" max="546" width="13.453125" style="237" customWidth="1"/>
    <col min="547" max="547" width="15.26953125" style="237" customWidth="1"/>
    <col min="548" max="548" width="12.453125" style="237" customWidth="1"/>
    <col min="549" max="549" width="9.54296875" style="237" customWidth="1"/>
    <col min="550" max="550" width="13.26953125" style="237" customWidth="1"/>
    <col min="551" max="551" width="12.7265625" style="237" customWidth="1"/>
    <col min="552" max="553" width="12.81640625" style="237" customWidth="1"/>
    <col min="554" max="554" width="13.453125" style="237" customWidth="1"/>
    <col min="555" max="556" width="12.81640625" style="237" customWidth="1"/>
    <col min="557" max="572" width="2.7265625" style="237" customWidth="1"/>
    <col min="573" max="573" width="3.26953125" style="237" customWidth="1"/>
    <col min="574" max="587" width="2.7265625" style="237" customWidth="1"/>
    <col min="588" max="588" width="15.1796875" style="237" customWidth="1"/>
    <col min="589" max="589" width="12.54296875" style="237" customWidth="1"/>
    <col min="590" max="590" width="12.81640625" style="237" customWidth="1"/>
    <col min="591" max="592" width="13" style="237" customWidth="1"/>
    <col min="593" max="593" width="13.81640625" style="237" customWidth="1"/>
    <col min="594" max="594" width="14.54296875" style="237" customWidth="1"/>
    <col min="595" max="597" width="14.7265625" style="237" customWidth="1"/>
    <col min="598" max="598" width="13.7265625" style="237" customWidth="1"/>
    <col min="599" max="599" width="14.7265625" style="237" customWidth="1"/>
    <col min="600" max="600" width="18.1796875" style="237" customWidth="1"/>
    <col min="601" max="769" width="11.453125" style="237"/>
    <col min="770" max="770" width="4.453125" style="237" customWidth="1"/>
    <col min="771" max="771" width="15.26953125" style="237" customWidth="1"/>
    <col min="772" max="772" width="16.81640625" style="237" customWidth="1"/>
    <col min="773" max="773" width="27.453125" style="237" customWidth="1"/>
    <col min="774" max="774" width="16.54296875" style="237" customWidth="1"/>
    <col min="775" max="775" width="13.453125" style="237" customWidth="1"/>
    <col min="776" max="776" width="13.7265625" style="237" customWidth="1"/>
    <col min="777" max="777" width="17.7265625" style="237" customWidth="1"/>
    <col min="778" max="778" width="14.54296875" style="237" customWidth="1"/>
    <col min="779" max="779" width="14" style="237" customWidth="1"/>
    <col min="780" max="780" width="13.81640625" style="237" customWidth="1"/>
    <col min="781" max="781" width="19" style="237" customWidth="1"/>
    <col min="782" max="782" width="17.453125" style="237" customWidth="1"/>
    <col min="783" max="783" width="19.1796875" style="237" customWidth="1"/>
    <col min="784" max="784" width="16.81640625" style="237" customWidth="1"/>
    <col min="785" max="786" width="13.54296875" style="237" customWidth="1"/>
    <col min="787" max="788" width="13" style="237" customWidth="1"/>
    <col min="789" max="789" width="13.1796875" style="237" customWidth="1"/>
    <col min="790" max="790" width="13.81640625" style="237" customWidth="1"/>
    <col min="791" max="791" width="13.1796875" style="237" customWidth="1"/>
    <col min="792" max="797" width="12.7265625" style="237" customWidth="1"/>
    <col min="798" max="798" width="15.1796875" style="237" customWidth="1"/>
    <col min="799" max="799" width="12.81640625" style="237" customWidth="1"/>
    <col min="800" max="800" width="12.7265625" style="237" customWidth="1"/>
    <col min="801" max="801" width="13.81640625" style="237" customWidth="1"/>
    <col min="802" max="802" width="13.453125" style="237" customWidth="1"/>
    <col min="803" max="803" width="15.26953125" style="237" customWidth="1"/>
    <col min="804" max="804" width="12.453125" style="237" customWidth="1"/>
    <col min="805" max="805" width="9.54296875" style="237" customWidth="1"/>
    <col min="806" max="806" width="13.26953125" style="237" customWidth="1"/>
    <col min="807" max="807" width="12.7265625" style="237" customWidth="1"/>
    <col min="808" max="809" width="12.81640625" style="237" customWidth="1"/>
    <col min="810" max="810" width="13.453125" style="237" customWidth="1"/>
    <col min="811" max="812" width="12.81640625" style="237" customWidth="1"/>
    <col min="813" max="828" width="2.7265625" style="237" customWidth="1"/>
    <col min="829" max="829" width="3.26953125" style="237" customWidth="1"/>
    <col min="830" max="843" width="2.7265625" style="237" customWidth="1"/>
    <col min="844" max="844" width="15.1796875" style="237" customWidth="1"/>
    <col min="845" max="845" width="12.54296875" style="237" customWidth="1"/>
    <col min="846" max="846" width="12.81640625" style="237" customWidth="1"/>
    <col min="847" max="848" width="13" style="237" customWidth="1"/>
    <col min="849" max="849" width="13.81640625" style="237" customWidth="1"/>
    <col min="850" max="850" width="14.54296875" style="237" customWidth="1"/>
    <col min="851" max="853" width="14.7265625" style="237" customWidth="1"/>
    <col min="854" max="854" width="13.7265625" style="237" customWidth="1"/>
    <col min="855" max="855" width="14.7265625" style="237" customWidth="1"/>
    <col min="856" max="856" width="18.1796875" style="237" customWidth="1"/>
    <col min="857" max="1025" width="11.453125" style="237"/>
    <col min="1026" max="1026" width="4.453125" style="237" customWidth="1"/>
    <col min="1027" max="1027" width="15.26953125" style="237" customWidth="1"/>
    <col min="1028" max="1028" width="16.81640625" style="237" customWidth="1"/>
    <col min="1029" max="1029" width="27.453125" style="237" customWidth="1"/>
    <col min="1030" max="1030" width="16.54296875" style="237" customWidth="1"/>
    <col min="1031" max="1031" width="13.453125" style="237" customWidth="1"/>
    <col min="1032" max="1032" width="13.7265625" style="237" customWidth="1"/>
    <col min="1033" max="1033" width="17.7265625" style="237" customWidth="1"/>
    <col min="1034" max="1034" width="14.54296875" style="237" customWidth="1"/>
    <col min="1035" max="1035" width="14" style="237" customWidth="1"/>
    <col min="1036" max="1036" width="13.81640625" style="237" customWidth="1"/>
    <col min="1037" max="1037" width="19" style="237" customWidth="1"/>
    <col min="1038" max="1038" width="17.453125" style="237" customWidth="1"/>
    <col min="1039" max="1039" width="19.1796875" style="237" customWidth="1"/>
    <col min="1040" max="1040" width="16.81640625" style="237" customWidth="1"/>
    <col min="1041" max="1042" width="13.54296875" style="237" customWidth="1"/>
    <col min="1043" max="1044" width="13" style="237" customWidth="1"/>
    <col min="1045" max="1045" width="13.1796875" style="237" customWidth="1"/>
    <col min="1046" max="1046" width="13.81640625" style="237" customWidth="1"/>
    <col min="1047" max="1047" width="13.1796875" style="237" customWidth="1"/>
    <col min="1048" max="1053" width="12.7265625" style="237" customWidth="1"/>
    <col min="1054" max="1054" width="15.1796875" style="237" customWidth="1"/>
    <col min="1055" max="1055" width="12.81640625" style="237" customWidth="1"/>
    <col min="1056" max="1056" width="12.7265625" style="237" customWidth="1"/>
    <col min="1057" max="1057" width="13.81640625" style="237" customWidth="1"/>
    <col min="1058" max="1058" width="13.453125" style="237" customWidth="1"/>
    <col min="1059" max="1059" width="15.26953125" style="237" customWidth="1"/>
    <col min="1060" max="1060" width="12.453125" style="237" customWidth="1"/>
    <col min="1061" max="1061" width="9.54296875" style="237" customWidth="1"/>
    <col min="1062" max="1062" width="13.26953125" style="237" customWidth="1"/>
    <col min="1063" max="1063" width="12.7265625" style="237" customWidth="1"/>
    <col min="1064" max="1065" width="12.81640625" style="237" customWidth="1"/>
    <col min="1066" max="1066" width="13.453125" style="237" customWidth="1"/>
    <col min="1067" max="1068" width="12.81640625" style="237" customWidth="1"/>
    <col min="1069" max="1084" width="2.7265625" style="237" customWidth="1"/>
    <col min="1085" max="1085" width="3.26953125" style="237" customWidth="1"/>
    <col min="1086" max="1099" width="2.7265625" style="237" customWidth="1"/>
    <col min="1100" max="1100" width="15.1796875" style="237" customWidth="1"/>
    <col min="1101" max="1101" width="12.54296875" style="237" customWidth="1"/>
    <col min="1102" max="1102" width="12.81640625" style="237" customWidth="1"/>
    <col min="1103" max="1104" width="13" style="237" customWidth="1"/>
    <col min="1105" max="1105" width="13.81640625" style="237" customWidth="1"/>
    <col min="1106" max="1106" width="14.54296875" style="237" customWidth="1"/>
    <col min="1107" max="1109" width="14.7265625" style="237" customWidth="1"/>
    <col min="1110" max="1110" width="13.7265625" style="237" customWidth="1"/>
    <col min="1111" max="1111" width="14.7265625" style="237" customWidth="1"/>
    <col min="1112" max="1112" width="18.1796875" style="237" customWidth="1"/>
    <col min="1113" max="1281" width="11.453125" style="237"/>
    <col min="1282" max="1282" width="4.453125" style="237" customWidth="1"/>
    <col min="1283" max="1283" width="15.26953125" style="237" customWidth="1"/>
    <col min="1284" max="1284" width="16.81640625" style="237" customWidth="1"/>
    <col min="1285" max="1285" width="27.453125" style="237" customWidth="1"/>
    <col min="1286" max="1286" width="16.54296875" style="237" customWidth="1"/>
    <col min="1287" max="1287" width="13.453125" style="237" customWidth="1"/>
    <col min="1288" max="1288" width="13.7265625" style="237" customWidth="1"/>
    <col min="1289" max="1289" width="17.7265625" style="237" customWidth="1"/>
    <col min="1290" max="1290" width="14.54296875" style="237" customWidth="1"/>
    <col min="1291" max="1291" width="14" style="237" customWidth="1"/>
    <col min="1292" max="1292" width="13.81640625" style="237" customWidth="1"/>
    <col min="1293" max="1293" width="19" style="237" customWidth="1"/>
    <col min="1294" max="1294" width="17.453125" style="237" customWidth="1"/>
    <col min="1295" max="1295" width="19.1796875" style="237" customWidth="1"/>
    <col min="1296" max="1296" width="16.81640625" style="237" customWidth="1"/>
    <col min="1297" max="1298" width="13.54296875" style="237" customWidth="1"/>
    <col min="1299" max="1300" width="13" style="237" customWidth="1"/>
    <col min="1301" max="1301" width="13.1796875" style="237" customWidth="1"/>
    <col min="1302" max="1302" width="13.81640625" style="237" customWidth="1"/>
    <col min="1303" max="1303" width="13.1796875" style="237" customWidth="1"/>
    <col min="1304" max="1309" width="12.7265625" style="237" customWidth="1"/>
    <col min="1310" max="1310" width="15.1796875" style="237" customWidth="1"/>
    <col min="1311" max="1311" width="12.81640625" style="237" customWidth="1"/>
    <col min="1312" max="1312" width="12.7265625" style="237" customWidth="1"/>
    <col min="1313" max="1313" width="13.81640625" style="237" customWidth="1"/>
    <col min="1314" max="1314" width="13.453125" style="237" customWidth="1"/>
    <col min="1315" max="1315" width="15.26953125" style="237" customWidth="1"/>
    <col min="1316" max="1316" width="12.453125" style="237" customWidth="1"/>
    <col min="1317" max="1317" width="9.54296875" style="237" customWidth="1"/>
    <col min="1318" max="1318" width="13.26953125" style="237" customWidth="1"/>
    <col min="1319" max="1319" width="12.7265625" style="237" customWidth="1"/>
    <col min="1320" max="1321" width="12.81640625" style="237" customWidth="1"/>
    <col min="1322" max="1322" width="13.453125" style="237" customWidth="1"/>
    <col min="1323" max="1324" width="12.81640625" style="237" customWidth="1"/>
    <col min="1325" max="1340" width="2.7265625" style="237" customWidth="1"/>
    <col min="1341" max="1341" width="3.26953125" style="237" customWidth="1"/>
    <col min="1342" max="1355" width="2.7265625" style="237" customWidth="1"/>
    <col min="1356" max="1356" width="15.1796875" style="237" customWidth="1"/>
    <col min="1357" max="1357" width="12.54296875" style="237" customWidth="1"/>
    <col min="1358" max="1358" width="12.81640625" style="237" customWidth="1"/>
    <col min="1359" max="1360" width="13" style="237" customWidth="1"/>
    <col min="1361" max="1361" width="13.81640625" style="237" customWidth="1"/>
    <col min="1362" max="1362" width="14.54296875" style="237" customWidth="1"/>
    <col min="1363" max="1365" width="14.7265625" style="237" customWidth="1"/>
    <col min="1366" max="1366" width="13.7265625" style="237" customWidth="1"/>
    <col min="1367" max="1367" width="14.7265625" style="237" customWidth="1"/>
    <col min="1368" max="1368" width="18.1796875" style="237" customWidth="1"/>
    <col min="1369" max="1537" width="11.453125" style="237"/>
    <col min="1538" max="1538" width="4.453125" style="237" customWidth="1"/>
    <col min="1539" max="1539" width="15.26953125" style="237" customWidth="1"/>
    <col min="1540" max="1540" width="16.81640625" style="237" customWidth="1"/>
    <col min="1541" max="1541" width="27.453125" style="237" customWidth="1"/>
    <col min="1542" max="1542" width="16.54296875" style="237" customWidth="1"/>
    <col min="1543" max="1543" width="13.453125" style="237" customWidth="1"/>
    <col min="1544" max="1544" width="13.7265625" style="237" customWidth="1"/>
    <col min="1545" max="1545" width="17.7265625" style="237" customWidth="1"/>
    <col min="1546" max="1546" width="14.54296875" style="237" customWidth="1"/>
    <col min="1547" max="1547" width="14" style="237" customWidth="1"/>
    <col min="1548" max="1548" width="13.81640625" style="237" customWidth="1"/>
    <col min="1549" max="1549" width="19" style="237" customWidth="1"/>
    <col min="1550" max="1550" width="17.453125" style="237" customWidth="1"/>
    <col min="1551" max="1551" width="19.1796875" style="237" customWidth="1"/>
    <col min="1552" max="1552" width="16.81640625" style="237" customWidth="1"/>
    <col min="1553" max="1554" width="13.54296875" style="237" customWidth="1"/>
    <col min="1555" max="1556" width="13" style="237" customWidth="1"/>
    <col min="1557" max="1557" width="13.1796875" style="237" customWidth="1"/>
    <col min="1558" max="1558" width="13.81640625" style="237" customWidth="1"/>
    <col min="1559" max="1559" width="13.1796875" style="237" customWidth="1"/>
    <col min="1560" max="1565" width="12.7265625" style="237" customWidth="1"/>
    <col min="1566" max="1566" width="15.1796875" style="237" customWidth="1"/>
    <col min="1567" max="1567" width="12.81640625" style="237" customWidth="1"/>
    <col min="1568" max="1568" width="12.7265625" style="237" customWidth="1"/>
    <col min="1569" max="1569" width="13.81640625" style="237" customWidth="1"/>
    <col min="1570" max="1570" width="13.453125" style="237" customWidth="1"/>
    <col min="1571" max="1571" width="15.26953125" style="237" customWidth="1"/>
    <col min="1572" max="1572" width="12.453125" style="237" customWidth="1"/>
    <col min="1573" max="1573" width="9.54296875" style="237" customWidth="1"/>
    <col min="1574" max="1574" width="13.26953125" style="237" customWidth="1"/>
    <col min="1575" max="1575" width="12.7265625" style="237" customWidth="1"/>
    <col min="1576" max="1577" width="12.81640625" style="237" customWidth="1"/>
    <col min="1578" max="1578" width="13.453125" style="237" customWidth="1"/>
    <col min="1579" max="1580" width="12.81640625" style="237" customWidth="1"/>
    <col min="1581" max="1596" width="2.7265625" style="237" customWidth="1"/>
    <col min="1597" max="1597" width="3.26953125" style="237" customWidth="1"/>
    <col min="1598" max="1611" width="2.7265625" style="237" customWidth="1"/>
    <col min="1612" max="1612" width="15.1796875" style="237" customWidth="1"/>
    <col min="1613" max="1613" width="12.54296875" style="237" customWidth="1"/>
    <col min="1614" max="1614" width="12.81640625" style="237" customWidth="1"/>
    <col min="1615" max="1616" width="13" style="237" customWidth="1"/>
    <col min="1617" max="1617" width="13.81640625" style="237" customWidth="1"/>
    <col min="1618" max="1618" width="14.54296875" style="237" customWidth="1"/>
    <col min="1619" max="1621" width="14.7265625" style="237" customWidth="1"/>
    <col min="1622" max="1622" width="13.7265625" style="237" customWidth="1"/>
    <col min="1623" max="1623" width="14.7265625" style="237" customWidth="1"/>
    <col min="1624" max="1624" width="18.1796875" style="237" customWidth="1"/>
    <col min="1625" max="1793" width="11.453125" style="237"/>
    <col min="1794" max="1794" width="4.453125" style="237" customWidth="1"/>
    <col min="1795" max="1795" width="15.26953125" style="237" customWidth="1"/>
    <col min="1796" max="1796" width="16.81640625" style="237" customWidth="1"/>
    <col min="1797" max="1797" width="27.453125" style="237" customWidth="1"/>
    <col min="1798" max="1798" width="16.54296875" style="237" customWidth="1"/>
    <col min="1799" max="1799" width="13.453125" style="237" customWidth="1"/>
    <col min="1800" max="1800" width="13.7265625" style="237" customWidth="1"/>
    <col min="1801" max="1801" width="17.7265625" style="237" customWidth="1"/>
    <col min="1802" max="1802" width="14.54296875" style="237" customWidth="1"/>
    <col min="1803" max="1803" width="14" style="237" customWidth="1"/>
    <col min="1804" max="1804" width="13.81640625" style="237" customWidth="1"/>
    <col min="1805" max="1805" width="19" style="237" customWidth="1"/>
    <col min="1806" max="1806" width="17.453125" style="237" customWidth="1"/>
    <col min="1807" max="1807" width="19.1796875" style="237" customWidth="1"/>
    <col min="1808" max="1808" width="16.81640625" style="237" customWidth="1"/>
    <col min="1809" max="1810" width="13.54296875" style="237" customWidth="1"/>
    <col min="1811" max="1812" width="13" style="237" customWidth="1"/>
    <col min="1813" max="1813" width="13.1796875" style="237" customWidth="1"/>
    <col min="1814" max="1814" width="13.81640625" style="237" customWidth="1"/>
    <col min="1815" max="1815" width="13.1796875" style="237" customWidth="1"/>
    <col min="1816" max="1821" width="12.7265625" style="237" customWidth="1"/>
    <col min="1822" max="1822" width="15.1796875" style="237" customWidth="1"/>
    <col min="1823" max="1823" width="12.81640625" style="237" customWidth="1"/>
    <col min="1824" max="1824" width="12.7265625" style="237" customWidth="1"/>
    <col min="1825" max="1825" width="13.81640625" style="237" customWidth="1"/>
    <col min="1826" max="1826" width="13.453125" style="237" customWidth="1"/>
    <col min="1827" max="1827" width="15.26953125" style="237" customWidth="1"/>
    <col min="1828" max="1828" width="12.453125" style="237" customWidth="1"/>
    <col min="1829" max="1829" width="9.54296875" style="237" customWidth="1"/>
    <col min="1830" max="1830" width="13.26953125" style="237" customWidth="1"/>
    <col min="1831" max="1831" width="12.7265625" style="237" customWidth="1"/>
    <col min="1832" max="1833" width="12.81640625" style="237" customWidth="1"/>
    <col min="1834" max="1834" width="13.453125" style="237" customWidth="1"/>
    <col min="1835" max="1836" width="12.81640625" style="237" customWidth="1"/>
    <col min="1837" max="1852" width="2.7265625" style="237" customWidth="1"/>
    <col min="1853" max="1853" width="3.26953125" style="237" customWidth="1"/>
    <col min="1854" max="1867" width="2.7265625" style="237" customWidth="1"/>
    <col min="1868" max="1868" width="15.1796875" style="237" customWidth="1"/>
    <col min="1869" max="1869" width="12.54296875" style="237" customWidth="1"/>
    <col min="1870" max="1870" width="12.81640625" style="237" customWidth="1"/>
    <col min="1871" max="1872" width="13" style="237" customWidth="1"/>
    <col min="1873" max="1873" width="13.81640625" style="237" customWidth="1"/>
    <col min="1874" max="1874" width="14.54296875" style="237" customWidth="1"/>
    <col min="1875" max="1877" width="14.7265625" style="237" customWidth="1"/>
    <col min="1878" max="1878" width="13.7265625" style="237" customWidth="1"/>
    <col min="1879" max="1879" width="14.7265625" style="237" customWidth="1"/>
    <col min="1880" max="1880" width="18.1796875" style="237" customWidth="1"/>
    <col min="1881" max="2049" width="11.453125" style="237"/>
    <col min="2050" max="2050" width="4.453125" style="237" customWidth="1"/>
    <col min="2051" max="2051" width="15.26953125" style="237" customWidth="1"/>
    <col min="2052" max="2052" width="16.81640625" style="237" customWidth="1"/>
    <col min="2053" max="2053" width="27.453125" style="237" customWidth="1"/>
    <col min="2054" max="2054" width="16.54296875" style="237" customWidth="1"/>
    <col min="2055" max="2055" width="13.453125" style="237" customWidth="1"/>
    <col min="2056" max="2056" width="13.7265625" style="237" customWidth="1"/>
    <col min="2057" max="2057" width="17.7265625" style="237" customWidth="1"/>
    <col min="2058" max="2058" width="14.54296875" style="237" customWidth="1"/>
    <col min="2059" max="2059" width="14" style="237" customWidth="1"/>
    <col min="2060" max="2060" width="13.81640625" style="237" customWidth="1"/>
    <col min="2061" max="2061" width="19" style="237" customWidth="1"/>
    <col min="2062" max="2062" width="17.453125" style="237" customWidth="1"/>
    <col min="2063" max="2063" width="19.1796875" style="237" customWidth="1"/>
    <col min="2064" max="2064" width="16.81640625" style="237" customWidth="1"/>
    <col min="2065" max="2066" width="13.54296875" style="237" customWidth="1"/>
    <col min="2067" max="2068" width="13" style="237" customWidth="1"/>
    <col min="2069" max="2069" width="13.1796875" style="237" customWidth="1"/>
    <col min="2070" max="2070" width="13.81640625" style="237" customWidth="1"/>
    <col min="2071" max="2071" width="13.1796875" style="237" customWidth="1"/>
    <col min="2072" max="2077" width="12.7265625" style="237" customWidth="1"/>
    <col min="2078" max="2078" width="15.1796875" style="237" customWidth="1"/>
    <col min="2079" max="2079" width="12.81640625" style="237" customWidth="1"/>
    <col min="2080" max="2080" width="12.7265625" style="237" customWidth="1"/>
    <col min="2081" max="2081" width="13.81640625" style="237" customWidth="1"/>
    <col min="2082" max="2082" width="13.453125" style="237" customWidth="1"/>
    <col min="2083" max="2083" width="15.26953125" style="237" customWidth="1"/>
    <col min="2084" max="2084" width="12.453125" style="237" customWidth="1"/>
    <col min="2085" max="2085" width="9.54296875" style="237" customWidth="1"/>
    <col min="2086" max="2086" width="13.26953125" style="237" customWidth="1"/>
    <col min="2087" max="2087" width="12.7265625" style="237" customWidth="1"/>
    <col min="2088" max="2089" width="12.81640625" style="237" customWidth="1"/>
    <col min="2090" max="2090" width="13.453125" style="237" customWidth="1"/>
    <col min="2091" max="2092" width="12.81640625" style="237" customWidth="1"/>
    <col min="2093" max="2108" width="2.7265625" style="237" customWidth="1"/>
    <col min="2109" max="2109" width="3.26953125" style="237" customWidth="1"/>
    <col min="2110" max="2123" width="2.7265625" style="237" customWidth="1"/>
    <col min="2124" max="2124" width="15.1796875" style="237" customWidth="1"/>
    <col min="2125" max="2125" width="12.54296875" style="237" customWidth="1"/>
    <col min="2126" max="2126" width="12.81640625" style="237" customWidth="1"/>
    <col min="2127" max="2128" width="13" style="237" customWidth="1"/>
    <col min="2129" max="2129" width="13.81640625" style="237" customWidth="1"/>
    <col min="2130" max="2130" width="14.54296875" style="237" customWidth="1"/>
    <col min="2131" max="2133" width="14.7265625" style="237" customWidth="1"/>
    <col min="2134" max="2134" width="13.7265625" style="237" customWidth="1"/>
    <col min="2135" max="2135" width="14.7265625" style="237" customWidth="1"/>
    <col min="2136" max="2136" width="18.1796875" style="237" customWidth="1"/>
    <col min="2137" max="2305" width="11.453125" style="237"/>
    <col min="2306" max="2306" width="4.453125" style="237" customWidth="1"/>
    <col min="2307" max="2307" width="15.26953125" style="237" customWidth="1"/>
    <col min="2308" max="2308" width="16.81640625" style="237" customWidth="1"/>
    <col min="2309" max="2309" width="27.453125" style="237" customWidth="1"/>
    <col min="2310" max="2310" width="16.54296875" style="237" customWidth="1"/>
    <col min="2311" max="2311" width="13.453125" style="237" customWidth="1"/>
    <col min="2312" max="2312" width="13.7265625" style="237" customWidth="1"/>
    <col min="2313" max="2313" width="17.7265625" style="237" customWidth="1"/>
    <col min="2314" max="2314" width="14.54296875" style="237" customWidth="1"/>
    <col min="2315" max="2315" width="14" style="237" customWidth="1"/>
    <col min="2316" max="2316" width="13.81640625" style="237" customWidth="1"/>
    <col min="2317" max="2317" width="19" style="237" customWidth="1"/>
    <col min="2318" max="2318" width="17.453125" style="237" customWidth="1"/>
    <col min="2319" max="2319" width="19.1796875" style="237" customWidth="1"/>
    <col min="2320" max="2320" width="16.81640625" style="237" customWidth="1"/>
    <col min="2321" max="2322" width="13.54296875" style="237" customWidth="1"/>
    <col min="2323" max="2324" width="13" style="237" customWidth="1"/>
    <col min="2325" max="2325" width="13.1796875" style="237" customWidth="1"/>
    <col min="2326" max="2326" width="13.81640625" style="237" customWidth="1"/>
    <col min="2327" max="2327" width="13.1796875" style="237" customWidth="1"/>
    <col min="2328" max="2333" width="12.7265625" style="237" customWidth="1"/>
    <col min="2334" max="2334" width="15.1796875" style="237" customWidth="1"/>
    <col min="2335" max="2335" width="12.81640625" style="237" customWidth="1"/>
    <col min="2336" max="2336" width="12.7265625" style="237" customWidth="1"/>
    <col min="2337" max="2337" width="13.81640625" style="237" customWidth="1"/>
    <col min="2338" max="2338" width="13.453125" style="237" customWidth="1"/>
    <col min="2339" max="2339" width="15.26953125" style="237" customWidth="1"/>
    <col min="2340" max="2340" width="12.453125" style="237" customWidth="1"/>
    <col min="2341" max="2341" width="9.54296875" style="237" customWidth="1"/>
    <col min="2342" max="2342" width="13.26953125" style="237" customWidth="1"/>
    <col min="2343" max="2343" width="12.7265625" style="237" customWidth="1"/>
    <col min="2344" max="2345" width="12.81640625" style="237" customWidth="1"/>
    <col min="2346" max="2346" width="13.453125" style="237" customWidth="1"/>
    <col min="2347" max="2348" width="12.81640625" style="237" customWidth="1"/>
    <col min="2349" max="2364" width="2.7265625" style="237" customWidth="1"/>
    <col min="2365" max="2365" width="3.26953125" style="237" customWidth="1"/>
    <col min="2366" max="2379" width="2.7265625" style="237" customWidth="1"/>
    <col min="2380" max="2380" width="15.1796875" style="237" customWidth="1"/>
    <col min="2381" max="2381" width="12.54296875" style="237" customWidth="1"/>
    <col min="2382" max="2382" width="12.81640625" style="237" customWidth="1"/>
    <col min="2383" max="2384" width="13" style="237" customWidth="1"/>
    <col min="2385" max="2385" width="13.81640625" style="237" customWidth="1"/>
    <col min="2386" max="2386" width="14.54296875" style="237" customWidth="1"/>
    <col min="2387" max="2389" width="14.7265625" style="237" customWidth="1"/>
    <col min="2390" max="2390" width="13.7265625" style="237" customWidth="1"/>
    <col min="2391" max="2391" width="14.7265625" style="237" customWidth="1"/>
    <col min="2392" max="2392" width="18.1796875" style="237" customWidth="1"/>
    <col min="2393" max="2561" width="11.453125" style="237"/>
    <col min="2562" max="2562" width="4.453125" style="237" customWidth="1"/>
    <col min="2563" max="2563" width="15.26953125" style="237" customWidth="1"/>
    <col min="2564" max="2564" width="16.81640625" style="237" customWidth="1"/>
    <col min="2565" max="2565" width="27.453125" style="237" customWidth="1"/>
    <col min="2566" max="2566" width="16.54296875" style="237" customWidth="1"/>
    <col min="2567" max="2567" width="13.453125" style="237" customWidth="1"/>
    <col min="2568" max="2568" width="13.7265625" style="237" customWidth="1"/>
    <col min="2569" max="2569" width="17.7265625" style="237" customWidth="1"/>
    <col min="2570" max="2570" width="14.54296875" style="237" customWidth="1"/>
    <col min="2571" max="2571" width="14" style="237" customWidth="1"/>
    <col min="2572" max="2572" width="13.81640625" style="237" customWidth="1"/>
    <col min="2573" max="2573" width="19" style="237" customWidth="1"/>
    <col min="2574" max="2574" width="17.453125" style="237" customWidth="1"/>
    <col min="2575" max="2575" width="19.1796875" style="237" customWidth="1"/>
    <col min="2576" max="2576" width="16.81640625" style="237" customWidth="1"/>
    <col min="2577" max="2578" width="13.54296875" style="237" customWidth="1"/>
    <col min="2579" max="2580" width="13" style="237" customWidth="1"/>
    <col min="2581" max="2581" width="13.1796875" style="237" customWidth="1"/>
    <col min="2582" max="2582" width="13.81640625" style="237" customWidth="1"/>
    <col min="2583" max="2583" width="13.1796875" style="237" customWidth="1"/>
    <col min="2584" max="2589" width="12.7265625" style="237" customWidth="1"/>
    <col min="2590" max="2590" width="15.1796875" style="237" customWidth="1"/>
    <col min="2591" max="2591" width="12.81640625" style="237" customWidth="1"/>
    <col min="2592" max="2592" width="12.7265625" style="237" customWidth="1"/>
    <col min="2593" max="2593" width="13.81640625" style="237" customWidth="1"/>
    <col min="2594" max="2594" width="13.453125" style="237" customWidth="1"/>
    <col min="2595" max="2595" width="15.26953125" style="237" customWidth="1"/>
    <col min="2596" max="2596" width="12.453125" style="237" customWidth="1"/>
    <col min="2597" max="2597" width="9.54296875" style="237" customWidth="1"/>
    <col min="2598" max="2598" width="13.26953125" style="237" customWidth="1"/>
    <col min="2599" max="2599" width="12.7265625" style="237" customWidth="1"/>
    <col min="2600" max="2601" width="12.81640625" style="237" customWidth="1"/>
    <col min="2602" max="2602" width="13.453125" style="237" customWidth="1"/>
    <col min="2603" max="2604" width="12.81640625" style="237" customWidth="1"/>
    <col min="2605" max="2620" width="2.7265625" style="237" customWidth="1"/>
    <col min="2621" max="2621" width="3.26953125" style="237" customWidth="1"/>
    <col min="2622" max="2635" width="2.7265625" style="237" customWidth="1"/>
    <col min="2636" max="2636" width="15.1796875" style="237" customWidth="1"/>
    <col min="2637" max="2637" width="12.54296875" style="237" customWidth="1"/>
    <col min="2638" max="2638" width="12.81640625" style="237" customWidth="1"/>
    <col min="2639" max="2640" width="13" style="237" customWidth="1"/>
    <col min="2641" max="2641" width="13.81640625" style="237" customWidth="1"/>
    <col min="2642" max="2642" width="14.54296875" style="237" customWidth="1"/>
    <col min="2643" max="2645" width="14.7265625" style="237" customWidth="1"/>
    <col min="2646" max="2646" width="13.7265625" style="237" customWidth="1"/>
    <col min="2647" max="2647" width="14.7265625" style="237" customWidth="1"/>
    <col min="2648" max="2648" width="18.1796875" style="237" customWidth="1"/>
    <col min="2649" max="2817" width="11.453125" style="237"/>
    <col min="2818" max="2818" width="4.453125" style="237" customWidth="1"/>
    <col min="2819" max="2819" width="15.26953125" style="237" customWidth="1"/>
    <col min="2820" max="2820" width="16.81640625" style="237" customWidth="1"/>
    <col min="2821" max="2821" width="27.453125" style="237" customWidth="1"/>
    <col min="2822" max="2822" width="16.54296875" style="237" customWidth="1"/>
    <col min="2823" max="2823" width="13.453125" style="237" customWidth="1"/>
    <col min="2824" max="2824" width="13.7265625" style="237" customWidth="1"/>
    <col min="2825" max="2825" width="17.7265625" style="237" customWidth="1"/>
    <col min="2826" max="2826" width="14.54296875" style="237" customWidth="1"/>
    <col min="2827" max="2827" width="14" style="237" customWidth="1"/>
    <col min="2828" max="2828" width="13.81640625" style="237" customWidth="1"/>
    <col min="2829" max="2829" width="19" style="237" customWidth="1"/>
    <col min="2830" max="2830" width="17.453125" style="237" customWidth="1"/>
    <col min="2831" max="2831" width="19.1796875" style="237" customWidth="1"/>
    <col min="2832" max="2832" width="16.81640625" style="237" customWidth="1"/>
    <col min="2833" max="2834" width="13.54296875" style="237" customWidth="1"/>
    <col min="2835" max="2836" width="13" style="237" customWidth="1"/>
    <col min="2837" max="2837" width="13.1796875" style="237" customWidth="1"/>
    <col min="2838" max="2838" width="13.81640625" style="237" customWidth="1"/>
    <col min="2839" max="2839" width="13.1796875" style="237" customWidth="1"/>
    <col min="2840" max="2845" width="12.7265625" style="237" customWidth="1"/>
    <col min="2846" max="2846" width="15.1796875" style="237" customWidth="1"/>
    <col min="2847" max="2847" width="12.81640625" style="237" customWidth="1"/>
    <col min="2848" max="2848" width="12.7265625" style="237" customWidth="1"/>
    <col min="2849" max="2849" width="13.81640625" style="237" customWidth="1"/>
    <col min="2850" max="2850" width="13.453125" style="237" customWidth="1"/>
    <col min="2851" max="2851" width="15.26953125" style="237" customWidth="1"/>
    <col min="2852" max="2852" width="12.453125" style="237" customWidth="1"/>
    <col min="2853" max="2853" width="9.54296875" style="237" customWidth="1"/>
    <col min="2854" max="2854" width="13.26953125" style="237" customWidth="1"/>
    <col min="2855" max="2855" width="12.7265625" style="237" customWidth="1"/>
    <col min="2856" max="2857" width="12.81640625" style="237" customWidth="1"/>
    <col min="2858" max="2858" width="13.453125" style="237" customWidth="1"/>
    <col min="2859" max="2860" width="12.81640625" style="237" customWidth="1"/>
    <col min="2861" max="2876" width="2.7265625" style="237" customWidth="1"/>
    <col min="2877" max="2877" width="3.26953125" style="237" customWidth="1"/>
    <col min="2878" max="2891" width="2.7265625" style="237" customWidth="1"/>
    <col min="2892" max="2892" width="15.1796875" style="237" customWidth="1"/>
    <col min="2893" max="2893" width="12.54296875" style="237" customWidth="1"/>
    <col min="2894" max="2894" width="12.81640625" style="237" customWidth="1"/>
    <col min="2895" max="2896" width="13" style="237" customWidth="1"/>
    <col min="2897" max="2897" width="13.81640625" style="237" customWidth="1"/>
    <col min="2898" max="2898" width="14.54296875" style="237" customWidth="1"/>
    <col min="2899" max="2901" width="14.7265625" style="237" customWidth="1"/>
    <col min="2902" max="2902" width="13.7265625" style="237" customWidth="1"/>
    <col min="2903" max="2903" width="14.7265625" style="237" customWidth="1"/>
    <col min="2904" max="2904" width="18.1796875" style="237" customWidth="1"/>
    <col min="2905" max="3073" width="11.453125" style="237"/>
    <col min="3074" max="3074" width="4.453125" style="237" customWidth="1"/>
    <col min="3075" max="3075" width="15.26953125" style="237" customWidth="1"/>
    <col min="3076" max="3076" width="16.81640625" style="237" customWidth="1"/>
    <col min="3077" max="3077" width="27.453125" style="237" customWidth="1"/>
    <col min="3078" max="3078" width="16.54296875" style="237" customWidth="1"/>
    <col min="3079" max="3079" width="13.453125" style="237" customWidth="1"/>
    <col min="3080" max="3080" width="13.7265625" style="237" customWidth="1"/>
    <col min="3081" max="3081" width="17.7265625" style="237" customWidth="1"/>
    <col min="3082" max="3082" width="14.54296875" style="237" customWidth="1"/>
    <col min="3083" max="3083" width="14" style="237" customWidth="1"/>
    <col min="3084" max="3084" width="13.81640625" style="237" customWidth="1"/>
    <col min="3085" max="3085" width="19" style="237" customWidth="1"/>
    <col min="3086" max="3086" width="17.453125" style="237" customWidth="1"/>
    <col min="3087" max="3087" width="19.1796875" style="237" customWidth="1"/>
    <col min="3088" max="3088" width="16.81640625" style="237" customWidth="1"/>
    <col min="3089" max="3090" width="13.54296875" style="237" customWidth="1"/>
    <col min="3091" max="3092" width="13" style="237" customWidth="1"/>
    <col min="3093" max="3093" width="13.1796875" style="237" customWidth="1"/>
    <col min="3094" max="3094" width="13.81640625" style="237" customWidth="1"/>
    <col min="3095" max="3095" width="13.1796875" style="237" customWidth="1"/>
    <col min="3096" max="3101" width="12.7265625" style="237" customWidth="1"/>
    <col min="3102" max="3102" width="15.1796875" style="237" customWidth="1"/>
    <col min="3103" max="3103" width="12.81640625" style="237" customWidth="1"/>
    <col min="3104" max="3104" width="12.7265625" style="237" customWidth="1"/>
    <col min="3105" max="3105" width="13.81640625" style="237" customWidth="1"/>
    <col min="3106" max="3106" width="13.453125" style="237" customWidth="1"/>
    <col min="3107" max="3107" width="15.26953125" style="237" customWidth="1"/>
    <col min="3108" max="3108" width="12.453125" style="237" customWidth="1"/>
    <col min="3109" max="3109" width="9.54296875" style="237" customWidth="1"/>
    <col min="3110" max="3110" width="13.26953125" style="237" customWidth="1"/>
    <col min="3111" max="3111" width="12.7265625" style="237" customWidth="1"/>
    <col min="3112" max="3113" width="12.81640625" style="237" customWidth="1"/>
    <col min="3114" max="3114" width="13.453125" style="237" customWidth="1"/>
    <col min="3115" max="3116" width="12.81640625" style="237" customWidth="1"/>
    <col min="3117" max="3132" width="2.7265625" style="237" customWidth="1"/>
    <col min="3133" max="3133" width="3.26953125" style="237" customWidth="1"/>
    <col min="3134" max="3147" width="2.7265625" style="237" customWidth="1"/>
    <col min="3148" max="3148" width="15.1796875" style="237" customWidth="1"/>
    <col min="3149" max="3149" width="12.54296875" style="237" customWidth="1"/>
    <col min="3150" max="3150" width="12.81640625" style="237" customWidth="1"/>
    <col min="3151" max="3152" width="13" style="237" customWidth="1"/>
    <col min="3153" max="3153" width="13.81640625" style="237" customWidth="1"/>
    <col min="3154" max="3154" width="14.54296875" style="237" customWidth="1"/>
    <col min="3155" max="3157" width="14.7265625" style="237" customWidth="1"/>
    <col min="3158" max="3158" width="13.7265625" style="237" customWidth="1"/>
    <col min="3159" max="3159" width="14.7265625" style="237" customWidth="1"/>
    <col min="3160" max="3160" width="18.1796875" style="237" customWidth="1"/>
    <col min="3161" max="3329" width="11.453125" style="237"/>
    <col min="3330" max="3330" width="4.453125" style="237" customWidth="1"/>
    <col min="3331" max="3331" width="15.26953125" style="237" customWidth="1"/>
    <col min="3332" max="3332" width="16.81640625" style="237" customWidth="1"/>
    <col min="3333" max="3333" width="27.453125" style="237" customWidth="1"/>
    <col min="3334" max="3334" width="16.54296875" style="237" customWidth="1"/>
    <col min="3335" max="3335" width="13.453125" style="237" customWidth="1"/>
    <col min="3336" max="3336" width="13.7265625" style="237" customWidth="1"/>
    <col min="3337" max="3337" width="17.7265625" style="237" customWidth="1"/>
    <col min="3338" max="3338" width="14.54296875" style="237" customWidth="1"/>
    <col min="3339" max="3339" width="14" style="237" customWidth="1"/>
    <col min="3340" max="3340" width="13.81640625" style="237" customWidth="1"/>
    <col min="3341" max="3341" width="19" style="237" customWidth="1"/>
    <col min="3342" max="3342" width="17.453125" style="237" customWidth="1"/>
    <col min="3343" max="3343" width="19.1796875" style="237" customWidth="1"/>
    <col min="3344" max="3344" width="16.81640625" style="237" customWidth="1"/>
    <col min="3345" max="3346" width="13.54296875" style="237" customWidth="1"/>
    <col min="3347" max="3348" width="13" style="237" customWidth="1"/>
    <col min="3349" max="3349" width="13.1796875" style="237" customWidth="1"/>
    <col min="3350" max="3350" width="13.81640625" style="237" customWidth="1"/>
    <col min="3351" max="3351" width="13.1796875" style="237" customWidth="1"/>
    <col min="3352" max="3357" width="12.7265625" style="237" customWidth="1"/>
    <col min="3358" max="3358" width="15.1796875" style="237" customWidth="1"/>
    <col min="3359" max="3359" width="12.81640625" style="237" customWidth="1"/>
    <col min="3360" max="3360" width="12.7265625" style="237" customWidth="1"/>
    <col min="3361" max="3361" width="13.81640625" style="237" customWidth="1"/>
    <col min="3362" max="3362" width="13.453125" style="237" customWidth="1"/>
    <col min="3363" max="3363" width="15.26953125" style="237" customWidth="1"/>
    <col min="3364" max="3364" width="12.453125" style="237" customWidth="1"/>
    <col min="3365" max="3365" width="9.54296875" style="237" customWidth="1"/>
    <col min="3366" max="3366" width="13.26953125" style="237" customWidth="1"/>
    <col min="3367" max="3367" width="12.7265625" style="237" customWidth="1"/>
    <col min="3368" max="3369" width="12.81640625" style="237" customWidth="1"/>
    <col min="3370" max="3370" width="13.453125" style="237" customWidth="1"/>
    <col min="3371" max="3372" width="12.81640625" style="237" customWidth="1"/>
    <col min="3373" max="3388" width="2.7265625" style="237" customWidth="1"/>
    <col min="3389" max="3389" width="3.26953125" style="237" customWidth="1"/>
    <col min="3390" max="3403" width="2.7265625" style="237" customWidth="1"/>
    <col min="3404" max="3404" width="15.1796875" style="237" customWidth="1"/>
    <col min="3405" max="3405" width="12.54296875" style="237" customWidth="1"/>
    <col min="3406" max="3406" width="12.81640625" style="237" customWidth="1"/>
    <col min="3407" max="3408" width="13" style="237" customWidth="1"/>
    <col min="3409" max="3409" width="13.81640625" style="237" customWidth="1"/>
    <col min="3410" max="3410" width="14.54296875" style="237" customWidth="1"/>
    <col min="3411" max="3413" width="14.7265625" style="237" customWidth="1"/>
    <col min="3414" max="3414" width="13.7265625" style="237" customWidth="1"/>
    <col min="3415" max="3415" width="14.7265625" style="237" customWidth="1"/>
    <col min="3416" max="3416" width="18.1796875" style="237" customWidth="1"/>
    <col min="3417" max="3585" width="11.453125" style="237"/>
    <col min="3586" max="3586" width="4.453125" style="237" customWidth="1"/>
    <col min="3587" max="3587" width="15.26953125" style="237" customWidth="1"/>
    <col min="3588" max="3588" width="16.81640625" style="237" customWidth="1"/>
    <col min="3589" max="3589" width="27.453125" style="237" customWidth="1"/>
    <col min="3590" max="3590" width="16.54296875" style="237" customWidth="1"/>
    <col min="3591" max="3591" width="13.453125" style="237" customWidth="1"/>
    <col min="3592" max="3592" width="13.7265625" style="237" customWidth="1"/>
    <col min="3593" max="3593" width="17.7265625" style="237" customWidth="1"/>
    <col min="3594" max="3594" width="14.54296875" style="237" customWidth="1"/>
    <col min="3595" max="3595" width="14" style="237" customWidth="1"/>
    <col min="3596" max="3596" width="13.81640625" style="237" customWidth="1"/>
    <col min="3597" max="3597" width="19" style="237" customWidth="1"/>
    <col min="3598" max="3598" width="17.453125" style="237" customWidth="1"/>
    <col min="3599" max="3599" width="19.1796875" style="237" customWidth="1"/>
    <col min="3600" max="3600" width="16.81640625" style="237" customWidth="1"/>
    <col min="3601" max="3602" width="13.54296875" style="237" customWidth="1"/>
    <col min="3603" max="3604" width="13" style="237" customWidth="1"/>
    <col min="3605" max="3605" width="13.1796875" style="237" customWidth="1"/>
    <col min="3606" max="3606" width="13.81640625" style="237" customWidth="1"/>
    <col min="3607" max="3607" width="13.1796875" style="237" customWidth="1"/>
    <col min="3608" max="3613" width="12.7265625" style="237" customWidth="1"/>
    <col min="3614" max="3614" width="15.1796875" style="237" customWidth="1"/>
    <col min="3615" max="3615" width="12.81640625" style="237" customWidth="1"/>
    <col min="3616" max="3616" width="12.7265625" style="237" customWidth="1"/>
    <col min="3617" max="3617" width="13.81640625" style="237" customWidth="1"/>
    <col min="3618" max="3618" width="13.453125" style="237" customWidth="1"/>
    <col min="3619" max="3619" width="15.26953125" style="237" customWidth="1"/>
    <col min="3620" max="3620" width="12.453125" style="237" customWidth="1"/>
    <col min="3621" max="3621" width="9.54296875" style="237" customWidth="1"/>
    <col min="3622" max="3622" width="13.26953125" style="237" customWidth="1"/>
    <col min="3623" max="3623" width="12.7265625" style="237" customWidth="1"/>
    <col min="3624" max="3625" width="12.81640625" style="237" customWidth="1"/>
    <col min="3626" max="3626" width="13.453125" style="237" customWidth="1"/>
    <col min="3627" max="3628" width="12.81640625" style="237" customWidth="1"/>
    <col min="3629" max="3644" width="2.7265625" style="237" customWidth="1"/>
    <col min="3645" max="3645" width="3.26953125" style="237" customWidth="1"/>
    <col min="3646" max="3659" width="2.7265625" style="237" customWidth="1"/>
    <col min="3660" max="3660" width="15.1796875" style="237" customWidth="1"/>
    <col min="3661" max="3661" width="12.54296875" style="237" customWidth="1"/>
    <col min="3662" max="3662" width="12.81640625" style="237" customWidth="1"/>
    <col min="3663" max="3664" width="13" style="237" customWidth="1"/>
    <col min="3665" max="3665" width="13.81640625" style="237" customWidth="1"/>
    <col min="3666" max="3666" width="14.54296875" style="237" customWidth="1"/>
    <col min="3667" max="3669" width="14.7265625" style="237" customWidth="1"/>
    <col min="3670" max="3670" width="13.7265625" style="237" customWidth="1"/>
    <col min="3671" max="3671" width="14.7265625" style="237" customWidth="1"/>
    <col min="3672" max="3672" width="18.1796875" style="237" customWidth="1"/>
    <col min="3673" max="3841" width="11.453125" style="237"/>
    <col min="3842" max="3842" width="4.453125" style="237" customWidth="1"/>
    <col min="3843" max="3843" width="15.26953125" style="237" customWidth="1"/>
    <col min="3844" max="3844" width="16.81640625" style="237" customWidth="1"/>
    <col min="3845" max="3845" width="27.453125" style="237" customWidth="1"/>
    <col min="3846" max="3846" width="16.54296875" style="237" customWidth="1"/>
    <col min="3847" max="3847" width="13.453125" style="237" customWidth="1"/>
    <col min="3848" max="3848" width="13.7265625" style="237" customWidth="1"/>
    <col min="3849" max="3849" width="17.7265625" style="237" customWidth="1"/>
    <col min="3850" max="3850" width="14.54296875" style="237" customWidth="1"/>
    <col min="3851" max="3851" width="14" style="237" customWidth="1"/>
    <col min="3852" max="3852" width="13.81640625" style="237" customWidth="1"/>
    <col min="3853" max="3853" width="19" style="237" customWidth="1"/>
    <col min="3854" max="3854" width="17.453125" style="237" customWidth="1"/>
    <col min="3855" max="3855" width="19.1796875" style="237" customWidth="1"/>
    <col min="3856" max="3856" width="16.81640625" style="237" customWidth="1"/>
    <col min="3857" max="3858" width="13.54296875" style="237" customWidth="1"/>
    <col min="3859" max="3860" width="13" style="237" customWidth="1"/>
    <col min="3861" max="3861" width="13.1796875" style="237" customWidth="1"/>
    <col min="3862" max="3862" width="13.81640625" style="237" customWidth="1"/>
    <col min="3863" max="3863" width="13.1796875" style="237" customWidth="1"/>
    <col min="3864" max="3869" width="12.7265625" style="237" customWidth="1"/>
    <col min="3870" max="3870" width="15.1796875" style="237" customWidth="1"/>
    <col min="3871" max="3871" width="12.81640625" style="237" customWidth="1"/>
    <col min="3872" max="3872" width="12.7265625" style="237" customWidth="1"/>
    <col min="3873" max="3873" width="13.81640625" style="237" customWidth="1"/>
    <col min="3874" max="3874" width="13.453125" style="237" customWidth="1"/>
    <col min="3875" max="3875" width="15.26953125" style="237" customWidth="1"/>
    <col min="3876" max="3876" width="12.453125" style="237" customWidth="1"/>
    <col min="3877" max="3877" width="9.54296875" style="237" customWidth="1"/>
    <col min="3878" max="3878" width="13.26953125" style="237" customWidth="1"/>
    <col min="3879" max="3879" width="12.7265625" style="237" customWidth="1"/>
    <col min="3880" max="3881" width="12.81640625" style="237" customWidth="1"/>
    <col min="3882" max="3882" width="13.453125" style="237" customWidth="1"/>
    <col min="3883" max="3884" width="12.81640625" style="237" customWidth="1"/>
    <col min="3885" max="3900" width="2.7265625" style="237" customWidth="1"/>
    <col min="3901" max="3901" width="3.26953125" style="237" customWidth="1"/>
    <col min="3902" max="3915" width="2.7265625" style="237" customWidth="1"/>
    <col min="3916" max="3916" width="15.1796875" style="237" customWidth="1"/>
    <col min="3917" max="3917" width="12.54296875" style="237" customWidth="1"/>
    <col min="3918" max="3918" width="12.81640625" style="237" customWidth="1"/>
    <col min="3919" max="3920" width="13" style="237" customWidth="1"/>
    <col min="3921" max="3921" width="13.81640625" style="237" customWidth="1"/>
    <col min="3922" max="3922" width="14.54296875" style="237" customWidth="1"/>
    <col min="3923" max="3925" width="14.7265625" style="237" customWidth="1"/>
    <col min="3926" max="3926" width="13.7265625" style="237" customWidth="1"/>
    <col min="3927" max="3927" width="14.7265625" style="237" customWidth="1"/>
    <col min="3928" max="3928" width="18.1796875" style="237" customWidth="1"/>
    <col min="3929" max="4097" width="11.453125" style="237"/>
    <col min="4098" max="4098" width="4.453125" style="237" customWidth="1"/>
    <col min="4099" max="4099" width="15.26953125" style="237" customWidth="1"/>
    <col min="4100" max="4100" width="16.81640625" style="237" customWidth="1"/>
    <col min="4101" max="4101" width="27.453125" style="237" customWidth="1"/>
    <col min="4102" max="4102" width="16.54296875" style="237" customWidth="1"/>
    <col min="4103" max="4103" width="13.453125" style="237" customWidth="1"/>
    <col min="4104" max="4104" width="13.7265625" style="237" customWidth="1"/>
    <col min="4105" max="4105" width="17.7265625" style="237" customWidth="1"/>
    <col min="4106" max="4106" width="14.54296875" style="237" customWidth="1"/>
    <col min="4107" max="4107" width="14" style="237" customWidth="1"/>
    <col min="4108" max="4108" width="13.81640625" style="237" customWidth="1"/>
    <col min="4109" max="4109" width="19" style="237" customWidth="1"/>
    <col min="4110" max="4110" width="17.453125" style="237" customWidth="1"/>
    <col min="4111" max="4111" width="19.1796875" style="237" customWidth="1"/>
    <col min="4112" max="4112" width="16.81640625" style="237" customWidth="1"/>
    <col min="4113" max="4114" width="13.54296875" style="237" customWidth="1"/>
    <col min="4115" max="4116" width="13" style="237" customWidth="1"/>
    <col min="4117" max="4117" width="13.1796875" style="237" customWidth="1"/>
    <col min="4118" max="4118" width="13.81640625" style="237" customWidth="1"/>
    <col min="4119" max="4119" width="13.1796875" style="237" customWidth="1"/>
    <col min="4120" max="4125" width="12.7265625" style="237" customWidth="1"/>
    <col min="4126" max="4126" width="15.1796875" style="237" customWidth="1"/>
    <col min="4127" max="4127" width="12.81640625" style="237" customWidth="1"/>
    <col min="4128" max="4128" width="12.7265625" style="237" customWidth="1"/>
    <col min="4129" max="4129" width="13.81640625" style="237" customWidth="1"/>
    <col min="4130" max="4130" width="13.453125" style="237" customWidth="1"/>
    <col min="4131" max="4131" width="15.26953125" style="237" customWidth="1"/>
    <col min="4132" max="4132" width="12.453125" style="237" customWidth="1"/>
    <col min="4133" max="4133" width="9.54296875" style="237" customWidth="1"/>
    <col min="4134" max="4134" width="13.26953125" style="237" customWidth="1"/>
    <col min="4135" max="4135" width="12.7265625" style="237" customWidth="1"/>
    <col min="4136" max="4137" width="12.81640625" style="237" customWidth="1"/>
    <col min="4138" max="4138" width="13.453125" style="237" customWidth="1"/>
    <col min="4139" max="4140" width="12.81640625" style="237" customWidth="1"/>
    <col min="4141" max="4156" width="2.7265625" style="237" customWidth="1"/>
    <col min="4157" max="4157" width="3.26953125" style="237" customWidth="1"/>
    <col min="4158" max="4171" width="2.7265625" style="237" customWidth="1"/>
    <col min="4172" max="4172" width="15.1796875" style="237" customWidth="1"/>
    <col min="4173" max="4173" width="12.54296875" style="237" customWidth="1"/>
    <col min="4174" max="4174" width="12.81640625" style="237" customWidth="1"/>
    <col min="4175" max="4176" width="13" style="237" customWidth="1"/>
    <col min="4177" max="4177" width="13.81640625" style="237" customWidth="1"/>
    <col min="4178" max="4178" width="14.54296875" style="237" customWidth="1"/>
    <col min="4179" max="4181" width="14.7265625" style="237" customWidth="1"/>
    <col min="4182" max="4182" width="13.7265625" style="237" customWidth="1"/>
    <col min="4183" max="4183" width="14.7265625" style="237" customWidth="1"/>
    <col min="4184" max="4184" width="18.1796875" style="237" customWidth="1"/>
    <col min="4185" max="4353" width="11.453125" style="237"/>
    <col min="4354" max="4354" width="4.453125" style="237" customWidth="1"/>
    <col min="4355" max="4355" width="15.26953125" style="237" customWidth="1"/>
    <col min="4356" max="4356" width="16.81640625" style="237" customWidth="1"/>
    <col min="4357" max="4357" width="27.453125" style="237" customWidth="1"/>
    <col min="4358" max="4358" width="16.54296875" style="237" customWidth="1"/>
    <col min="4359" max="4359" width="13.453125" style="237" customWidth="1"/>
    <col min="4360" max="4360" width="13.7265625" style="237" customWidth="1"/>
    <col min="4361" max="4361" width="17.7265625" style="237" customWidth="1"/>
    <col min="4362" max="4362" width="14.54296875" style="237" customWidth="1"/>
    <col min="4363" max="4363" width="14" style="237" customWidth="1"/>
    <col min="4364" max="4364" width="13.81640625" style="237" customWidth="1"/>
    <col min="4365" max="4365" width="19" style="237" customWidth="1"/>
    <col min="4366" max="4366" width="17.453125" style="237" customWidth="1"/>
    <col min="4367" max="4367" width="19.1796875" style="237" customWidth="1"/>
    <col min="4368" max="4368" width="16.81640625" style="237" customWidth="1"/>
    <col min="4369" max="4370" width="13.54296875" style="237" customWidth="1"/>
    <col min="4371" max="4372" width="13" style="237" customWidth="1"/>
    <col min="4373" max="4373" width="13.1796875" style="237" customWidth="1"/>
    <col min="4374" max="4374" width="13.81640625" style="237" customWidth="1"/>
    <col min="4375" max="4375" width="13.1796875" style="237" customWidth="1"/>
    <col min="4376" max="4381" width="12.7265625" style="237" customWidth="1"/>
    <col min="4382" max="4382" width="15.1796875" style="237" customWidth="1"/>
    <col min="4383" max="4383" width="12.81640625" style="237" customWidth="1"/>
    <col min="4384" max="4384" width="12.7265625" style="237" customWidth="1"/>
    <col min="4385" max="4385" width="13.81640625" style="237" customWidth="1"/>
    <col min="4386" max="4386" width="13.453125" style="237" customWidth="1"/>
    <col min="4387" max="4387" width="15.26953125" style="237" customWidth="1"/>
    <col min="4388" max="4388" width="12.453125" style="237" customWidth="1"/>
    <col min="4389" max="4389" width="9.54296875" style="237" customWidth="1"/>
    <col min="4390" max="4390" width="13.26953125" style="237" customWidth="1"/>
    <col min="4391" max="4391" width="12.7265625" style="237" customWidth="1"/>
    <col min="4392" max="4393" width="12.81640625" style="237" customWidth="1"/>
    <col min="4394" max="4394" width="13.453125" style="237" customWidth="1"/>
    <col min="4395" max="4396" width="12.81640625" style="237" customWidth="1"/>
    <col min="4397" max="4412" width="2.7265625" style="237" customWidth="1"/>
    <col min="4413" max="4413" width="3.26953125" style="237" customWidth="1"/>
    <col min="4414" max="4427" width="2.7265625" style="237" customWidth="1"/>
    <col min="4428" max="4428" width="15.1796875" style="237" customWidth="1"/>
    <col min="4429" max="4429" width="12.54296875" style="237" customWidth="1"/>
    <col min="4430" max="4430" width="12.81640625" style="237" customWidth="1"/>
    <col min="4431" max="4432" width="13" style="237" customWidth="1"/>
    <col min="4433" max="4433" width="13.81640625" style="237" customWidth="1"/>
    <col min="4434" max="4434" width="14.54296875" style="237" customWidth="1"/>
    <col min="4435" max="4437" width="14.7265625" style="237" customWidth="1"/>
    <col min="4438" max="4438" width="13.7265625" style="237" customWidth="1"/>
    <col min="4439" max="4439" width="14.7265625" style="237" customWidth="1"/>
    <col min="4440" max="4440" width="18.1796875" style="237" customWidth="1"/>
    <col min="4441" max="4609" width="11.453125" style="237"/>
    <col min="4610" max="4610" width="4.453125" style="237" customWidth="1"/>
    <col min="4611" max="4611" width="15.26953125" style="237" customWidth="1"/>
    <col min="4612" max="4612" width="16.81640625" style="237" customWidth="1"/>
    <col min="4613" max="4613" width="27.453125" style="237" customWidth="1"/>
    <col min="4614" max="4614" width="16.54296875" style="237" customWidth="1"/>
    <col min="4615" max="4615" width="13.453125" style="237" customWidth="1"/>
    <col min="4616" max="4616" width="13.7265625" style="237" customWidth="1"/>
    <col min="4617" max="4617" width="17.7265625" style="237" customWidth="1"/>
    <col min="4618" max="4618" width="14.54296875" style="237" customWidth="1"/>
    <col min="4619" max="4619" width="14" style="237" customWidth="1"/>
    <col min="4620" max="4620" width="13.81640625" style="237" customWidth="1"/>
    <col min="4621" max="4621" width="19" style="237" customWidth="1"/>
    <col min="4622" max="4622" width="17.453125" style="237" customWidth="1"/>
    <col min="4623" max="4623" width="19.1796875" style="237" customWidth="1"/>
    <col min="4624" max="4624" width="16.81640625" style="237" customWidth="1"/>
    <col min="4625" max="4626" width="13.54296875" style="237" customWidth="1"/>
    <col min="4627" max="4628" width="13" style="237" customWidth="1"/>
    <col min="4629" max="4629" width="13.1796875" style="237" customWidth="1"/>
    <col min="4630" max="4630" width="13.81640625" style="237" customWidth="1"/>
    <col min="4631" max="4631" width="13.1796875" style="237" customWidth="1"/>
    <col min="4632" max="4637" width="12.7265625" style="237" customWidth="1"/>
    <col min="4638" max="4638" width="15.1796875" style="237" customWidth="1"/>
    <col min="4639" max="4639" width="12.81640625" style="237" customWidth="1"/>
    <col min="4640" max="4640" width="12.7265625" style="237" customWidth="1"/>
    <col min="4641" max="4641" width="13.81640625" style="237" customWidth="1"/>
    <col min="4642" max="4642" width="13.453125" style="237" customWidth="1"/>
    <col min="4643" max="4643" width="15.26953125" style="237" customWidth="1"/>
    <col min="4644" max="4644" width="12.453125" style="237" customWidth="1"/>
    <col min="4645" max="4645" width="9.54296875" style="237" customWidth="1"/>
    <col min="4646" max="4646" width="13.26953125" style="237" customWidth="1"/>
    <col min="4647" max="4647" width="12.7265625" style="237" customWidth="1"/>
    <col min="4648" max="4649" width="12.81640625" style="237" customWidth="1"/>
    <col min="4650" max="4650" width="13.453125" style="237" customWidth="1"/>
    <col min="4651" max="4652" width="12.81640625" style="237" customWidth="1"/>
    <col min="4653" max="4668" width="2.7265625" style="237" customWidth="1"/>
    <col min="4669" max="4669" width="3.26953125" style="237" customWidth="1"/>
    <col min="4670" max="4683" width="2.7265625" style="237" customWidth="1"/>
    <col min="4684" max="4684" width="15.1796875" style="237" customWidth="1"/>
    <col min="4685" max="4685" width="12.54296875" style="237" customWidth="1"/>
    <col min="4686" max="4686" width="12.81640625" style="237" customWidth="1"/>
    <col min="4687" max="4688" width="13" style="237" customWidth="1"/>
    <col min="4689" max="4689" width="13.81640625" style="237" customWidth="1"/>
    <col min="4690" max="4690" width="14.54296875" style="237" customWidth="1"/>
    <col min="4691" max="4693" width="14.7265625" style="237" customWidth="1"/>
    <col min="4694" max="4694" width="13.7265625" style="237" customWidth="1"/>
    <col min="4695" max="4695" width="14.7265625" style="237" customWidth="1"/>
    <col min="4696" max="4696" width="18.1796875" style="237" customWidth="1"/>
    <col min="4697" max="4865" width="11.453125" style="237"/>
    <col min="4866" max="4866" width="4.453125" style="237" customWidth="1"/>
    <col min="4867" max="4867" width="15.26953125" style="237" customWidth="1"/>
    <col min="4868" max="4868" width="16.81640625" style="237" customWidth="1"/>
    <col min="4869" max="4869" width="27.453125" style="237" customWidth="1"/>
    <col min="4870" max="4870" width="16.54296875" style="237" customWidth="1"/>
    <col min="4871" max="4871" width="13.453125" style="237" customWidth="1"/>
    <col min="4872" max="4872" width="13.7265625" style="237" customWidth="1"/>
    <col min="4873" max="4873" width="17.7265625" style="237" customWidth="1"/>
    <col min="4874" max="4874" width="14.54296875" style="237" customWidth="1"/>
    <col min="4875" max="4875" width="14" style="237" customWidth="1"/>
    <col min="4876" max="4876" width="13.81640625" style="237" customWidth="1"/>
    <col min="4877" max="4877" width="19" style="237" customWidth="1"/>
    <col min="4878" max="4878" width="17.453125" style="237" customWidth="1"/>
    <col min="4879" max="4879" width="19.1796875" style="237" customWidth="1"/>
    <col min="4880" max="4880" width="16.81640625" style="237" customWidth="1"/>
    <col min="4881" max="4882" width="13.54296875" style="237" customWidth="1"/>
    <col min="4883" max="4884" width="13" style="237" customWidth="1"/>
    <col min="4885" max="4885" width="13.1796875" style="237" customWidth="1"/>
    <col min="4886" max="4886" width="13.81640625" style="237" customWidth="1"/>
    <col min="4887" max="4887" width="13.1796875" style="237" customWidth="1"/>
    <col min="4888" max="4893" width="12.7265625" style="237" customWidth="1"/>
    <col min="4894" max="4894" width="15.1796875" style="237" customWidth="1"/>
    <col min="4895" max="4895" width="12.81640625" style="237" customWidth="1"/>
    <col min="4896" max="4896" width="12.7265625" style="237" customWidth="1"/>
    <col min="4897" max="4897" width="13.81640625" style="237" customWidth="1"/>
    <col min="4898" max="4898" width="13.453125" style="237" customWidth="1"/>
    <col min="4899" max="4899" width="15.26953125" style="237" customWidth="1"/>
    <col min="4900" max="4900" width="12.453125" style="237" customWidth="1"/>
    <col min="4901" max="4901" width="9.54296875" style="237" customWidth="1"/>
    <col min="4902" max="4902" width="13.26953125" style="237" customWidth="1"/>
    <col min="4903" max="4903" width="12.7265625" style="237" customWidth="1"/>
    <col min="4904" max="4905" width="12.81640625" style="237" customWidth="1"/>
    <col min="4906" max="4906" width="13.453125" style="237" customWidth="1"/>
    <col min="4907" max="4908" width="12.81640625" style="237" customWidth="1"/>
    <col min="4909" max="4924" width="2.7265625" style="237" customWidth="1"/>
    <col min="4925" max="4925" width="3.26953125" style="237" customWidth="1"/>
    <col min="4926" max="4939" width="2.7265625" style="237" customWidth="1"/>
    <col min="4940" max="4940" width="15.1796875" style="237" customWidth="1"/>
    <col min="4941" max="4941" width="12.54296875" style="237" customWidth="1"/>
    <col min="4942" max="4942" width="12.81640625" style="237" customWidth="1"/>
    <col min="4943" max="4944" width="13" style="237" customWidth="1"/>
    <col min="4945" max="4945" width="13.81640625" style="237" customWidth="1"/>
    <col min="4946" max="4946" width="14.54296875" style="237" customWidth="1"/>
    <col min="4947" max="4949" width="14.7265625" style="237" customWidth="1"/>
    <col min="4950" max="4950" width="13.7265625" style="237" customWidth="1"/>
    <col min="4951" max="4951" width="14.7265625" style="237" customWidth="1"/>
    <col min="4952" max="4952" width="18.1796875" style="237" customWidth="1"/>
    <col min="4953" max="5121" width="11.453125" style="237"/>
    <col min="5122" max="5122" width="4.453125" style="237" customWidth="1"/>
    <col min="5123" max="5123" width="15.26953125" style="237" customWidth="1"/>
    <col min="5124" max="5124" width="16.81640625" style="237" customWidth="1"/>
    <col min="5125" max="5125" width="27.453125" style="237" customWidth="1"/>
    <col min="5126" max="5126" width="16.54296875" style="237" customWidth="1"/>
    <col min="5127" max="5127" width="13.453125" style="237" customWidth="1"/>
    <col min="5128" max="5128" width="13.7265625" style="237" customWidth="1"/>
    <col min="5129" max="5129" width="17.7265625" style="237" customWidth="1"/>
    <col min="5130" max="5130" width="14.54296875" style="237" customWidth="1"/>
    <col min="5131" max="5131" width="14" style="237" customWidth="1"/>
    <col min="5132" max="5132" width="13.81640625" style="237" customWidth="1"/>
    <col min="5133" max="5133" width="19" style="237" customWidth="1"/>
    <col min="5134" max="5134" width="17.453125" style="237" customWidth="1"/>
    <col min="5135" max="5135" width="19.1796875" style="237" customWidth="1"/>
    <col min="5136" max="5136" width="16.81640625" style="237" customWidth="1"/>
    <col min="5137" max="5138" width="13.54296875" style="237" customWidth="1"/>
    <col min="5139" max="5140" width="13" style="237" customWidth="1"/>
    <col min="5141" max="5141" width="13.1796875" style="237" customWidth="1"/>
    <col min="5142" max="5142" width="13.81640625" style="237" customWidth="1"/>
    <col min="5143" max="5143" width="13.1796875" style="237" customWidth="1"/>
    <col min="5144" max="5149" width="12.7265625" style="237" customWidth="1"/>
    <col min="5150" max="5150" width="15.1796875" style="237" customWidth="1"/>
    <col min="5151" max="5151" width="12.81640625" style="237" customWidth="1"/>
    <col min="5152" max="5152" width="12.7265625" style="237" customWidth="1"/>
    <col min="5153" max="5153" width="13.81640625" style="237" customWidth="1"/>
    <col min="5154" max="5154" width="13.453125" style="237" customWidth="1"/>
    <col min="5155" max="5155" width="15.26953125" style="237" customWidth="1"/>
    <col min="5156" max="5156" width="12.453125" style="237" customWidth="1"/>
    <col min="5157" max="5157" width="9.54296875" style="237" customWidth="1"/>
    <col min="5158" max="5158" width="13.26953125" style="237" customWidth="1"/>
    <col min="5159" max="5159" width="12.7265625" style="237" customWidth="1"/>
    <col min="5160" max="5161" width="12.81640625" style="237" customWidth="1"/>
    <col min="5162" max="5162" width="13.453125" style="237" customWidth="1"/>
    <col min="5163" max="5164" width="12.81640625" style="237" customWidth="1"/>
    <col min="5165" max="5180" width="2.7265625" style="237" customWidth="1"/>
    <col min="5181" max="5181" width="3.26953125" style="237" customWidth="1"/>
    <col min="5182" max="5195" width="2.7265625" style="237" customWidth="1"/>
    <col min="5196" max="5196" width="15.1796875" style="237" customWidth="1"/>
    <col min="5197" max="5197" width="12.54296875" style="237" customWidth="1"/>
    <col min="5198" max="5198" width="12.81640625" style="237" customWidth="1"/>
    <col min="5199" max="5200" width="13" style="237" customWidth="1"/>
    <col min="5201" max="5201" width="13.81640625" style="237" customWidth="1"/>
    <col min="5202" max="5202" width="14.54296875" style="237" customWidth="1"/>
    <col min="5203" max="5205" width="14.7265625" style="237" customWidth="1"/>
    <col min="5206" max="5206" width="13.7265625" style="237" customWidth="1"/>
    <col min="5207" max="5207" width="14.7265625" style="237" customWidth="1"/>
    <col min="5208" max="5208" width="18.1796875" style="237" customWidth="1"/>
    <col min="5209" max="5377" width="11.453125" style="237"/>
    <col min="5378" max="5378" width="4.453125" style="237" customWidth="1"/>
    <col min="5379" max="5379" width="15.26953125" style="237" customWidth="1"/>
    <col min="5380" max="5380" width="16.81640625" style="237" customWidth="1"/>
    <col min="5381" max="5381" width="27.453125" style="237" customWidth="1"/>
    <col min="5382" max="5382" width="16.54296875" style="237" customWidth="1"/>
    <col min="5383" max="5383" width="13.453125" style="237" customWidth="1"/>
    <col min="5384" max="5384" width="13.7265625" style="237" customWidth="1"/>
    <col min="5385" max="5385" width="17.7265625" style="237" customWidth="1"/>
    <col min="5386" max="5386" width="14.54296875" style="237" customWidth="1"/>
    <col min="5387" max="5387" width="14" style="237" customWidth="1"/>
    <col min="5388" max="5388" width="13.81640625" style="237" customWidth="1"/>
    <col min="5389" max="5389" width="19" style="237" customWidth="1"/>
    <col min="5390" max="5390" width="17.453125" style="237" customWidth="1"/>
    <col min="5391" max="5391" width="19.1796875" style="237" customWidth="1"/>
    <col min="5392" max="5392" width="16.81640625" style="237" customWidth="1"/>
    <col min="5393" max="5394" width="13.54296875" style="237" customWidth="1"/>
    <col min="5395" max="5396" width="13" style="237" customWidth="1"/>
    <col min="5397" max="5397" width="13.1796875" style="237" customWidth="1"/>
    <col min="5398" max="5398" width="13.81640625" style="237" customWidth="1"/>
    <col min="5399" max="5399" width="13.1796875" style="237" customWidth="1"/>
    <col min="5400" max="5405" width="12.7265625" style="237" customWidth="1"/>
    <col min="5406" max="5406" width="15.1796875" style="237" customWidth="1"/>
    <col min="5407" max="5407" width="12.81640625" style="237" customWidth="1"/>
    <col min="5408" max="5408" width="12.7265625" style="237" customWidth="1"/>
    <col min="5409" max="5409" width="13.81640625" style="237" customWidth="1"/>
    <col min="5410" max="5410" width="13.453125" style="237" customWidth="1"/>
    <col min="5411" max="5411" width="15.26953125" style="237" customWidth="1"/>
    <col min="5412" max="5412" width="12.453125" style="237" customWidth="1"/>
    <col min="5413" max="5413" width="9.54296875" style="237" customWidth="1"/>
    <col min="5414" max="5414" width="13.26953125" style="237" customWidth="1"/>
    <col min="5415" max="5415" width="12.7265625" style="237" customWidth="1"/>
    <col min="5416" max="5417" width="12.81640625" style="237" customWidth="1"/>
    <col min="5418" max="5418" width="13.453125" style="237" customWidth="1"/>
    <col min="5419" max="5420" width="12.81640625" style="237" customWidth="1"/>
    <col min="5421" max="5436" width="2.7265625" style="237" customWidth="1"/>
    <col min="5437" max="5437" width="3.26953125" style="237" customWidth="1"/>
    <col min="5438" max="5451" width="2.7265625" style="237" customWidth="1"/>
    <col min="5452" max="5452" width="15.1796875" style="237" customWidth="1"/>
    <col min="5453" max="5453" width="12.54296875" style="237" customWidth="1"/>
    <col min="5454" max="5454" width="12.81640625" style="237" customWidth="1"/>
    <col min="5455" max="5456" width="13" style="237" customWidth="1"/>
    <col min="5457" max="5457" width="13.81640625" style="237" customWidth="1"/>
    <col min="5458" max="5458" width="14.54296875" style="237" customWidth="1"/>
    <col min="5459" max="5461" width="14.7265625" style="237" customWidth="1"/>
    <col min="5462" max="5462" width="13.7265625" style="237" customWidth="1"/>
    <col min="5463" max="5463" width="14.7265625" style="237" customWidth="1"/>
    <col min="5464" max="5464" width="18.1796875" style="237" customWidth="1"/>
    <col min="5465" max="5633" width="11.453125" style="237"/>
    <col min="5634" max="5634" width="4.453125" style="237" customWidth="1"/>
    <col min="5635" max="5635" width="15.26953125" style="237" customWidth="1"/>
    <col min="5636" max="5636" width="16.81640625" style="237" customWidth="1"/>
    <col min="5637" max="5637" width="27.453125" style="237" customWidth="1"/>
    <col min="5638" max="5638" width="16.54296875" style="237" customWidth="1"/>
    <col min="5639" max="5639" width="13.453125" style="237" customWidth="1"/>
    <col min="5640" max="5640" width="13.7265625" style="237" customWidth="1"/>
    <col min="5641" max="5641" width="17.7265625" style="237" customWidth="1"/>
    <col min="5642" max="5642" width="14.54296875" style="237" customWidth="1"/>
    <col min="5643" max="5643" width="14" style="237" customWidth="1"/>
    <col min="5644" max="5644" width="13.81640625" style="237" customWidth="1"/>
    <col min="5645" max="5645" width="19" style="237" customWidth="1"/>
    <col min="5646" max="5646" width="17.453125" style="237" customWidth="1"/>
    <col min="5647" max="5647" width="19.1796875" style="237" customWidth="1"/>
    <col min="5648" max="5648" width="16.81640625" style="237" customWidth="1"/>
    <col min="5649" max="5650" width="13.54296875" style="237" customWidth="1"/>
    <col min="5651" max="5652" width="13" style="237" customWidth="1"/>
    <col min="5653" max="5653" width="13.1796875" style="237" customWidth="1"/>
    <col min="5654" max="5654" width="13.81640625" style="237" customWidth="1"/>
    <col min="5655" max="5655" width="13.1796875" style="237" customWidth="1"/>
    <col min="5656" max="5661" width="12.7265625" style="237" customWidth="1"/>
    <col min="5662" max="5662" width="15.1796875" style="237" customWidth="1"/>
    <col min="5663" max="5663" width="12.81640625" style="237" customWidth="1"/>
    <col min="5664" max="5664" width="12.7265625" style="237" customWidth="1"/>
    <col min="5665" max="5665" width="13.81640625" style="237" customWidth="1"/>
    <col min="5666" max="5666" width="13.453125" style="237" customWidth="1"/>
    <col min="5667" max="5667" width="15.26953125" style="237" customWidth="1"/>
    <col min="5668" max="5668" width="12.453125" style="237" customWidth="1"/>
    <col min="5669" max="5669" width="9.54296875" style="237" customWidth="1"/>
    <col min="5670" max="5670" width="13.26953125" style="237" customWidth="1"/>
    <col min="5671" max="5671" width="12.7265625" style="237" customWidth="1"/>
    <col min="5672" max="5673" width="12.81640625" style="237" customWidth="1"/>
    <col min="5674" max="5674" width="13.453125" style="237" customWidth="1"/>
    <col min="5675" max="5676" width="12.81640625" style="237" customWidth="1"/>
    <col min="5677" max="5692" width="2.7265625" style="237" customWidth="1"/>
    <col min="5693" max="5693" width="3.26953125" style="237" customWidth="1"/>
    <col min="5694" max="5707" width="2.7265625" style="237" customWidth="1"/>
    <col min="5708" max="5708" width="15.1796875" style="237" customWidth="1"/>
    <col min="5709" max="5709" width="12.54296875" style="237" customWidth="1"/>
    <col min="5710" max="5710" width="12.81640625" style="237" customWidth="1"/>
    <col min="5711" max="5712" width="13" style="237" customWidth="1"/>
    <col min="5713" max="5713" width="13.81640625" style="237" customWidth="1"/>
    <col min="5714" max="5714" width="14.54296875" style="237" customWidth="1"/>
    <col min="5715" max="5717" width="14.7265625" style="237" customWidth="1"/>
    <col min="5718" max="5718" width="13.7265625" style="237" customWidth="1"/>
    <col min="5719" max="5719" width="14.7265625" style="237" customWidth="1"/>
    <col min="5720" max="5720" width="18.1796875" style="237" customWidth="1"/>
    <col min="5721" max="5889" width="11.453125" style="237"/>
    <col min="5890" max="5890" width="4.453125" style="237" customWidth="1"/>
    <col min="5891" max="5891" width="15.26953125" style="237" customWidth="1"/>
    <col min="5892" max="5892" width="16.81640625" style="237" customWidth="1"/>
    <col min="5893" max="5893" width="27.453125" style="237" customWidth="1"/>
    <col min="5894" max="5894" width="16.54296875" style="237" customWidth="1"/>
    <col min="5895" max="5895" width="13.453125" style="237" customWidth="1"/>
    <col min="5896" max="5896" width="13.7265625" style="237" customWidth="1"/>
    <col min="5897" max="5897" width="17.7265625" style="237" customWidth="1"/>
    <col min="5898" max="5898" width="14.54296875" style="237" customWidth="1"/>
    <col min="5899" max="5899" width="14" style="237" customWidth="1"/>
    <col min="5900" max="5900" width="13.81640625" style="237" customWidth="1"/>
    <col min="5901" max="5901" width="19" style="237" customWidth="1"/>
    <col min="5902" max="5902" width="17.453125" style="237" customWidth="1"/>
    <col min="5903" max="5903" width="19.1796875" style="237" customWidth="1"/>
    <col min="5904" max="5904" width="16.81640625" style="237" customWidth="1"/>
    <col min="5905" max="5906" width="13.54296875" style="237" customWidth="1"/>
    <col min="5907" max="5908" width="13" style="237" customWidth="1"/>
    <col min="5909" max="5909" width="13.1796875" style="237" customWidth="1"/>
    <col min="5910" max="5910" width="13.81640625" style="237" customWidth="1"/>
    <col min="5911" max="5911" width="13.1796875" style="237" customWidth="1"/>
    <col min="5912" max="5917" width="12.7265625" style="237" customWidth="1"/>
    <col min="5918" max="5918" width="15.1796875" style="237" customWidth="1"/>
    <col min="5919" max="5919" width="12.81640625" style="237" customWidth="1"/>
    <col min="5920" max="5920" width="12.7265625" style="237" customWidth="1"/>
    <col min="5921" max="5921" width="13.81640625" style="237" customWidth="1"/>
    <col min="5922" max="5922" width="13.453125" style="237" customWidth="1"/>
    <col min="5923" max="5923" width="15.26953125" style="237" customWidth="1"/>
    <col min="5924" max="5924" width="12.453125" style="237" customWidth="1"/>
    <col min="5925" max="5925" width="9.54296875" style="237" customWidth="1"/>
    <col min="5926" max="5926" width="13.26953125" style="237" customWidth="1"/>
    <col min="5927" max="5927" width="12.7265625" style="237" customWidth="1"/>
    <col min="5928" max="5929" width="12.81640625" style="237" customWidth="1"/>
    <col min="5930" max="5930" width="13.453125" style="237" customWidth="1"/>
    <col min="5931" max="5932" width="12.81640625" style="237" customWidth="1"/>
    <col min="5933" max="5948" width="2.7265625" style="237" customWidth="1"/>
    <col min="5949" max="5949" width="3.26953125" style="237" customWidth="1"/>
    <col min="5950" max="5963" width="2.7265625" style="237" customWidth="1"/>
    <col min="5964" max="5964" width="15.1796875" style="237" customWidth="1"/>
    <col min="5965" max="5965" width="12.54296875" style="237" customWidth="1"/>
    <col min="5966" max="5966" width="12.81640625" style="237" customWidth="1"/>
    <col min="5967" max="5968" width="13" style="237" customWidth="1"/>
    <col min="5969" max="5969" width="13.81640625" style="237" customWidth="1"/>
    <col min="5970" max="5970" width="14.54296875" style="237" customWidth="1"/>
    <col min="5971" max="5973" width="14.7265625" style="237" customWidth="1"/>
    <col min="5974" max="5974" width="13.7265625" style="237" customWidth="1"/>
    <col min="5975" max="5975" width="14.7265625" style="237" customWidth="1"/>
    <col min="5976" max="5976" width="18.1796875" style="237" customWidth="1"/>
    <col min="5977" max="6145" width="11.453125" style="237"/>
    <col min="6146" max="6146" width="4.453125" style="237" customWidth="1"/>
    <col min="6147" max="6147" width="15.26953125" style="237" customWidth="1"/>
    <col min="6148" max="6148" width="16.81640625" style="237" customWidth="1"/>
    <col min="6149" max="6149" width="27.453125" style="237" customWidth="1"/>
    <col min="6150" max="6150" width="16.54296875" style="237" customWidth="1"/>
    <col min="6151" max="6151" width="13.453125" style="237" customWidth="1"/>
    <col min="6152" max="6152" width="13.7265625" style="237" customWidth="1"/>
    <col min="6153" max="6153" width="17.7265625" style="237" customWidth="1"/>
    <col min="6154" max="6154" width="14.54296875" style="237" customWidth="1"/>
    <col min="6155" max="6155" width="14" style="237" customWidth="1"/>
    <col min="6156" max="6156" width="13.81640625" style="237" customWidth="1"/>
    <col min="6157" max="6157" width="19" style="237" customWidth="1"/>
    <col min="6158" max="6158" width="17.453125" style="237" customWidth="1"/>
    <col min="6159" max="6159" width="19.1796875" style="237" customWidth="1"/>
    <col min="6160" max="6160" width="16.81640625" style="237" customWidth="1"/>
    <col min="6161" max="6162" width="13.54296875" style="237" customWidth="1"/>
    <col min="6163" max="6164" width="13" style="237" customWidth="1"/>
    <col min="6165" max="6165" width="13.1796875" style="237" customWidth="1"/>
    <col min="6166" max="6166" width="13.81640625" style="237" customWidth="1"/>
    <col min="6167" max="6167" width="13.1796875" style="237" customWidth="1"/>
    <col min="6168" max="6173" width="12.7265625" style="237" customWidth="1"/>
    <col min="6174" max="6174" width="15.1796875" style="237" customWidth="1"/>
    <col min="6175" max="6175" width="12.81640625" style="237" customWidth="1"/>
    <col min="6176" max="6176" width="12.7265625" style="237" customWidth="1"/>
    <col min="6177" max="6177" width="13.81640625" style="237" customWidth="1"/>
    <col min="6178" max="6178" width="13.453125" style="237" customWidth="1"/>
    <col min="6179" max="6179" width="15.26953125" style="237" customWidth="1"/>
    <col min="6180" max="6180" width="12.453125" style="237" customWidth="1"/>
    <col min="6181" max="6181" width="9.54296875" style="237" customWidth="1"/>
    <col min="6182" max="6182" width="13.26953125" style="237" customWidth="1"/>
    <col min="6183" max="6183" width="12.7265625" style="237" customWidth="1"/>
    <col min="6184" max="6185" width="12.81640625" style="237" customWidth="1"/>
    <col min="6186" max="6186" width="13.453125" style="237" customWidth="1"/>
    <col min="6187" max="6188" width="12.81640625" style="237" customWidth="1"/>
    <col min="6189" max="6204" width="2.7265625" style="237" customWidth="1"/>
    <col min="6205" max="6205" width="3.26953125" style="237" customWidth="1"/>
    <col min="6206" max="6219" width="2.7265625" style="237" customWidth="1"/>
    <col min="6220" max="6220" width="15.1796875" style="237" customWidth="1"/>
    <col min="6221" max="6221" width="12.54296875" style="237" customWidth="1"/>
    <col min="6222" max="6222" width="12.81640625" style="237" customWidth="1"/>
    <col min="6223" max="6224" width="13" style="237" customWidth="1"/>
    <col min="6225" max="6225" width="13.81640625" style="237" customWidth="1"/>
    <col min="6226" max="6226" width="14.54296875" style="237" customWidth="1"/>
    <col min="6227" max="6229" width="14.7265625" style="237" customWidth="1"/>
    <col min="6230" max="6230" width="13.7265625" style="237" customWidth="1"/>
    <col min="6231" max="6231" width="14.7265625" style="237" customWidth="1"/>
    <col min="6232" max="6232" width="18.1796875" style="237" customWidth="1"/>
    <col min="6233" max="6401" width="11.453125" style="237"/>
    <col min="6402" max="6402" width="4.453125" style="237" customWidth="1"/>
    <col min="6403" max="6403" width="15.26953125" style="237" customWidth="1"/>
    <col min="6404" max="6404" width="16.81640625" style="237" customWidth="1"/>
    <col min="6405" max="6405" width="27.453125" style="237" customWidth="1"/>
    <col min="6406" max="6406" width="16.54296875" style="237" customWidth="1"/>
    <col min="6407" max="6407" width="13.453125" style="237" customWidth="1"/>
    <col min="6408" max="6408" width="13.7265625" style="237" customWidth="1"/>
    <col min="6409" max="6409" width="17.7265625" style="237" customWidth="1"/>
    <col min="6410" max="6410" width="14.54296875" style="237" customWidth="1"/>
    <col min="6411" max="6411" width="14" style="237" customWidth="1"/>
    <col min="6412" max="6412" width="13.81640625" style="237" customWidth="1"/>
    <col min="6413" max="6413" width="19" style="237" customWidth="1"/>
    <col min="6414" max="6414" width="17.453125" style="237" customWidth="1"/>
    <col min="6415" max="6415" width="19.1796875" style="237" customWidth="1"/>
    <col min="6416" max="6416" width="16.81640625" style="237" customWidth="1"/>
    <col min="6417" max="6418" width="13.54296875" style="237" customWidth="1"/>
    <col min="6419" max="6420" width="13" style="237" customWidth="1"/>
    <col min="6421" max="6421" width="13.1796875" style="237" customWidth="1"/>
    <col min="6422" max="6422" width="13.81640625" style="237" customWidth="1"/>
    <col min="6423" max="6423" width="13.1796875" style="237" customWidth="1"/>
    <col min="6424" max="6429" width="12.7265625" style="237" customWidth="1"/>
    <col min="6430" max="6430" width="15.1796875" style="237" customWidth="1"/>
    <col min="6431" max="6431" width="12.81640625" style="237" customWidth="1"/>
    <col min="6432" max="6432" width="12.7265625" style="237" customWidth="1"/>
    <col min="6433" max="6433" width="13.81640625" style="237" customWidth="1"/>
    <col min="6434" max="6434" width="13.453125" style="237" customWidth="1"/>
    <col min="6435" max="6435" width="15.26953125" style="237" customWidth="1"/>
    <col min="6436" max="6436" width="12.453125" style="237" customWidth="1"/>
    <col min="6437" max="6437" width="9.54296875" style="237" customWidth="1"/>
    <col min="6438" max="6438" width="13.26953125" style="237" customWidth="1"/>
    <col min="6439" max="6439" width="12.7265625" style="237" customWidth="1"/>
    <col min="6440" max="6441" width="12.81640625" style="237" customWidth="1"/>
    <col min="6442" max="6442" width="13.453125" style="237" customWidth="1"/>
    <col min="6443" max="6444" width="12.81640625" style="237" customWidth="1"/>
    <col min="6445" max="6460" width="2.7265625" style="237" customWidth="1"/>
    <col min="6461" max="6461" width="3.26953125" style="237" customWidth="1"/>
    <col min="6462" max="6475" width="2.7265625" style="237" customWidth="1"/>
    <col min="6476" max="6476" width="15.1796875" style="237" customWidth="1"/>
    <col min="6477" max="6477" width="12.54296875" style="237" customWidth="1"/>
    <col min="6478" max="6478" width="12.81640625" style="237" customWidth="1"/>
    <col min="6479" max="6480" width="13" style="237" customWidth="1"/>
    <col min="6481" max="6481" width="13.81640625" style="237" customWidth="1"/>
    <col min="6482" max="6482" width="14.54296875" style="237" customWidth="1"/>
    <col min="6483" max="6485" width="14.7265625" style="237" customWidth="1"/>
    <col min="6486" max="6486" width="13.7265625" style="237" customWidth="1"/>
    <col min="6487" max="6487" width="14.7265625" style="237" customWidth="1"/>
    <col min="6488" max="6488" width="18.1796875" style="237" customWidth="1"/>
    <col min="6489" max="6657" width="11.453125" style="237"/>
    <col min="6658" max="6658" width="4.453125" style="237" customWidth="1"/>
    <col min="6659" max="6659" width="15.26953125" style="237" customWidth="1"/>
    <col min="6660" max="6660" width="16.81640625" style="237" customWidth="1"/>
    <col min="6661" max="6661" width="27.453125" style="237" customWidth="1"/>
    <col min="6662" max="6662" width="16.54296875" style="237" customWidth="1"/>
    <col min="6663" max="6663" width="13.453125" style="237" customWidth="1"/>
    <col min="6664" max="6664" width="13.7265625" style="237" customWidth="1"/>
    <col min="6665" max="6665" width="17.7265625" style="237" customWidth="1"/>
    <col min="6666" max="6666" width="14.54296875" style="237" customWidth="1"/>
    <col min="6667" max="6667" width="14" style="237" customWidth="1"/>
    <col min="6668" max="6668" width="13.81640625" style="237" customWidth="1"/>
    <col min="6669" max="6669" width="19" style="237" customWidth="1"/>
    <col min="6670" max="6670" width="17.453125" style="237" customWidth="1"/>
    <col min="6671" max="6671" width="19.1796875" style="237" customWidth="1"/>
    <col min="6672" max="6672" width="16.81640625" style="237" customWidth="1"/>
    <col min="6673" max="6674" width="13.54296875" style="237" customWidth="1"/>
    <col min="6675" max="6676" width="13" style="237" customWidth="1"/>
    <col min="6677" max="6677" width="13.1796875" style="237" customWidth="1"/>
    <col min="6678" max="6678" width="13.81640625" style="237" customWidth="1"/>
    <col min="6679" max="6679" width="13.1796875" style="237" customWidth="1"/>
    <col min="6680" max="6685" width="12.7265625" style="237" customWidth="1"/>
    <col min="6686" max="6686" width="15.1796875" style="237" customWidth="1"/>
    <col min="6687" max="6687" width="12.81640625" style="237" customWidth="1"/>
    <col min="6688" max="6688" width="12.7265625" style="237" customWidth="1"/>
    <col min="6689" max="6689" width="13.81640625" style="237" customWidth="1"/>
    <col min="6690" max="6690" width="13.453125" style="237" customWidth="1"/>
    <col min="6691" max="6691" width="15.26953125" style="237" customWidth="1"/>
    <col min="6692" max="6692" width="12.453125" style="237" customWidth="1"/>
    <col min="6693" max="6693" width="9.54296875" style="237" customWidth="1"/>
    <col min="6694" max="6694" width="13.26953125" style="237" customWidth="1"/>
    <col min="6695" max="6695" width="12.7265625" style="237" customWidth="1"/>
    <col min="6696" max="6697" width="12.81640625" style="237" customWidth="1"/>
    <col min="6698" max="6698" width="13.453125" style="237" customWidth="1"/>
    <col min="6699" max="6700" width="12.81640625" style="237" customWidth="1"/>
    <col min="6701" max="6716" width="2.7265625" style="237" customWidth="1"/>
    <col min="6717" max="6717" width="3.26953125" style="237" customWidth="1"/>
    <col min="6718" max="6731" width="2.7265625" style="237" customWidth="1"/>
    <col min="6732" max="6732" width="15.1796875" style="237" customWidth="1"/>
    <col min="6733" max="6733" width="12.54296875" style="237" customWidth="1"/>
    <col min="6734" max="6734" width="12.81640625" style="237" customWidth="1"/>
    <col min="6735" max="6736" width="13" style="237" customWidth="1"/>
    <col min="6737" max="6737" width="13.81640625" style="237" customWidth="1"/>
    <col min="6738" max="6738" width="14.54296875" style="237" customWidth="1"/>
    <col min="6739" max="6741" width="14.7265625" style="237" customWidth="1"/>
    <col min="6742" max="6742" width="13.7265625" style="237" customWidth="1"/>
    <col min="6743" max="6743" width="14.7265625" style="237" customWidth="1"/>
    <col min="6744" max="6744" width="18.1796875" style="237" customWidth="1"/>
    <col min="6745" max="6913" width="11.453125" style="237"/>
    <col min="6914" max="6914" width="4.453125" style="237" customWidth="1"/>
    <col min="6915" max="6915" width="15.26953125" style="237" customWidth="1"/>
    <col min="6916" max="6916" width="16.81640625" style="237" customWidth="1"/>
    <col min="6917" max="6917" width="27.453125" style="237" customWidth="1"/>
    <col min="6918" max="6918" width="16.54296875" style="237" customWidth="1"/>
    <col min="6919" max="6919" width="13.453125" style="237" customWidth="1"/>
    <col min="6920" max="6920" width="13.7265625" style="237" customWidth="1"/>
    <col min="6921" max="6921" width="17.7265625" style="237" customWidth="1"/>
    <col min="6922" max="6922" width="14.54296875" style="237" customWidth="1"/>
    <col min="6923" max="6923" width="14" style="237" customWidth="1"/>
    <col min="6924" max="6924" width="13.81640625" style="237" customWidth="1"/>
    <col min="6925" max="6925" width="19" style="237" customWidth="1"/>
    <col min="6926" max="6926" width="17.453125" style="237" customWidth="1"/>
    <col min="6927" max="6927" width="19.1796875" style="237" customWidth="1"/>
    <col min="6928" max="6928" width="16.81640625" style="237" customWidth="1"/>
    <col min="6929" max="6930" width="13.54296875" style="237" customWidth="1"/>
    <col min="6931" max="6932" width="13" style="237" customWidth="1"/>
    <col min="6933" max="6933" width="13.1796875" style="237" customWidth="1"/>
    <col min="6934" max="6934" width="13.81640625" style="237" customWidth="1"/>
    <col min="6935" max="6935" width="13.1796875" style="237" customWidth="1"/>
    <col min="6936" max="6941" width="12.7265625" style="237" customWidth="1"/>
    <col min="6942" max="6942" width="15.1796875" style="237" customWidth="1"/>
    <col min="6943" max="6943" width="12.81640625" style="237" customWidth="1"/>
    <col min="6944" max="6944" width="12.7265625" style="237" customWidth="1"/>
    <col min="6945" max="6945" width="13.81640625" style="237" customWidth="1"/>
    <col min="6946" max="6946" width="13.453125" style="237" customWidth="1"/>
    <col min="6947" max="6947" width="15.26953125" style="237" customWidth="1"/>
    <col min="6948" max="6948" width="12.453125" style="237" customWidth="1"/>
    <col min="6949" max="6949" width="9.54296875" style="237" customWidth="1"/>
    <col min="6950" max="6950" width="13.26953125" style="237" customWidth="1"/>
    <col min="6951" max="6951" width="12.7265625" style="237" customWidth="1"/>
    <col min="6952" max="6953" width="12.81640625" style="237" customWidth="1"/>
    <col min="6954" max="6954" width="13.453125" style="237" customWidth="1"/>
    <col min="6955" max="6956" width="12.81640625" style="237" customWidth="1"/>
    <col min="6957" max="6972" width="2.7265625" style="237" customWidth="1"/>
    <col min="6973" max="6973" width="3.26953125" style="237" customWidth="1"/>
    <col min="6974" max="6987" width="2.7265625" style="237" customWidth="1"/>
    <col min="6988" max="6988" width="15.1796875" style="237" customWidth="1"/>
    <col min="6989" max="6989" width="12.54296875" style="237" customWidth="1"/>
    <col min="6990" max="6990" width="12.81640625" style="237" customWidth="1"/>
    <col min="6991" max="6992" width="13" style="237" customWidth="1"/>
    <col min="6993" max="6993" width="13.81640625" style="237" customWidth="1"/>
    <col min="6994" max="6994" width="14.54296875" style="237" customWidth="1"/>
    <col min="6995" max="6997" width="14.7265625" style="237" customWidth="1"/>
    <col min="6998" max="6998" width="13.7265625" style="237" customWidth="1"/>
    <col min="6999" max="6999" width="14.7265625" style="237" customWidth="1"/>
    <col min="7000" max="7000" width="18.1796875" style="237" customWidth="1"/>
    <col min="7001" max="7169" width="11.453125" style="237"/>
    <col min="7170" max="7170" width="4.453125" style="237" customWidth="1"/>
    <col min="7171" max="7171" width="15.26953125" style="237" customWidth="1"/>
    <col min="7172" max="7172" width="16.81640625" style="237" customWidth="1"/>
    <col min="7173" max="7173" width="27.453125" style="237" customWidth="1"/>
    <col min="7174" max="7174" width="16.54296875" style="237" customWidth="1"/>
    <col min="7175" max="7175" width="13.453125" style="237" customWidth="1"/>
    <col min="7176" max="7176" width="13.7265625" style="237" customWidth="1"/>
    <col min="7177" max="7177" width="17.7265625" style="237" customWidth="1"/>
    <col min="7178" max="7178" width="14.54296875" style="237" customWidth="1"/>
    <col min="7179" max="7179" width="14" style="237" customWidth="1"/>
    <col min="7180" max="7180" width="13.81640625" style="237" customWidth="1"/>
    <col min="7181" max="7181" width="19" style="237" customWidth="1"/>
    <col min="7182" max="7182" width="17.453125" style="237" customWidth="1"/>
    <col min="7183" max="7183" width="19.1796875" style="237" customWidth="1"/>
    <col min="7184" max="7184" width="16.81640625" style="237" customWidth="1"/>
    <col min="7185" max="7186" width="13.54296875" style="237" customWidth="1"/>
    <col min="7187" max="7188" width="13" style="237" customWidth="1"/>
    <col min="7189" max="7189" width="13.1796875" style="237" customWidth="1"/>
    <col min="7190" max="7190" width="13.81640625" style="237" customWidth="1"/>
    <col min="7191" max="7191" width="13.1796875" style="237" customWidth="1"/>
    <col min="7192" max="7197" width="12.7265625" style="237" customWidth="1"/>
    <col min="7198" max="7198" width="15.1796875" style="237" customWidth="1"/>
    <col min="7199" max="7199" width="12.81640625" style="237" customWidth="1"/>
    <col min="7200" max="7200" width="12.7265625" style="237" customWidth="1"/>
    <col min="7201" max="7201" width="13.81640625" style="237" customWidth="1"/>
    <col min="7202" max="7202" width="13.453125" style="237" customWidth="1"/>
    <col min="7203" max="7203" width="15.26953125" style="237" customWidth="1"/>
    <col min="7204" max="7204" width="12.453125" style="237" customWidth="1"/>
    <col min="7205" max="7205" width="9.54296875" style="237" customWidth="1"/>
    <col min="7206" max="7206" width="13.26953125" style="237" customWidth="1"/>
    <col min="7207" max="7207" width="12.7265625" style="237" customWidth="1"/>
    <col min="7208" max="7209" width="12.81640625" style="237" customWidth="1"/>
    <col min="7210" max="7210" width="13.453125" style="237" customWidth="1"/>
    <col min="7211" max="7212" width="12.81640625" style="237" customWidth="1"/>
    <col min="7213" max="7228" width="2.7265625" style="237" customWidth="1"/>
    <col min="7229" max="7229" width="3.26953125" style="237" customWidth="1"/>
    <col min="7230" max="7243" width="2.7265625" style="237" customWidth="1"/>
    <col min="7244" max="7244" width="15.1796875" style="237" customWidth="1"/>
    <col min="7245" max="7245" width="12.54296875" style="237" customWidth="1"/>
    <col min="7246" max="7246" width="12.81640625" style="237" customWidth="1"/>
    <col min="7247" max="7248" width="13" style="237" customWidth="1"/>
    <col min="7249" max="7249" width="13.81640625" style="237" customWidth="1"/>
    <col min="7250" max="7250" width="14.54296875" style="237" customWidth="1"/>
    <col min="7251" max="7253" width="14.7265625" style="237" customWidth="1"/>
    <col min="7254" max="7254" width="13.7265625" style="237" customWidth="1"/>
    <col min="7255" max="7255" width="14.7265625" style="237" customWidth="1"/>
    <col min="7256" max="7256" width="18.1796875" style="237" customWidth="1"/>
    <col min="7257" max="7425" width="11.453125" style="237"/>
    <col min="7426" max="7426" width="4.453125" style="237" customWidth="1"/>
    <col min="7427" max="7427" width="15.26953125" style="237" customWidth="1"/>
    <col min="7428" max="7428" width="16.81640625" style="237" customWidth="1"/>
    <col min="7429" max="7429" width="27.453125" style="237" customWidth="1"/>
    <col min="7430" max="7430" width="16.54296875" style="237" customWidth="1"/>
    <col min="7431" max="7431" width="13.453125" style="237" customWidth="1"/>
    <col min="7432" max="7432" width="13.7265625" style="237" customWidth="1"/>
    <col min="7433" max="7433" width="17.7265625" style="237" customWidth="1"/>
    <col min="7434" max="7434" width="14.54296875" style="237" customWidth="1"/>
    <col min="7435" max="7435" width="14" style="237" customWidth="1"/>
    <col min="7436" max="7436" width="13.81640625" style="237" customWidth="1"/>
    <col min="7437" max="7437" width="19" style="237" customWidth="1"/>
    <col min="7438" max="7438" width="17.453125" style="237" customWidth="1"/>
    <col min="7439" max="7439" width="19.1796875" style="237" customWidth="1"/>
    <col min="7440" max="7440" width="16.81640625" style="237" customWidth="1"/>
    <col min="7441" max="7442" width="13.54296875" style="237" customWidth="1"/>
    <col min="7443" max="7444" width="13" style="237" customWidth="1"/>
    <col min="7445" max="7445" width="13.1796875" style="237" customWidth="1"/>
    <col min="7446" max="7446" width="13.81640625" style="237" customWidth="1"/>
    <col min="7447" max="7447" width="13.1796875" style="237" customWidth="1"/>
    <col min="7448" max="7453" width="12.7265625" style="237" customWidth="1"/>
    <col min="7454" max="7454" width="15.1796875" style="237" customWidth="1"/>
    <col min="7455" max="7455" width="12.81640625" style="237" customWidth="1"/>
    <col min="7456" max="7456" width="12.7265625" style="237" customWidth="1"/>
    <col min="7457" max="7457" width="13.81640625" style="237" customWidth="1"/>
    <col min="7458" max="7458" width="13.453125" style="237" customWidth="1"/>
    <col min="7459" max="7459" width="15.26953125" style="237" customWidth="1"/>
    <col min="7460" max="7460" width="12.453125" style="237" customWidth="1"/>
    <col min="7461" max="7461" width="9.54296875" style="237" customWidth="1"/>
    <col min="7462" max="7462" width="13.26953125" style="237" customWidth="1"/>
    <col min="7463" max="7463" width="12.7265625" style="237" customWidth="1"/>
    <col min="7464" max="7465" width="12.81640625" style="237" customWidth="1"/>
    <col min="7466" max="7466" width="13.453125" style="237" customWidth="1"/>
    <col min="7467" max="7468" width="12.81640625" style="237" customWidth="1"/>
    <col min="7469" max="7484" width="2.7265625" style="237" customWidth="1"/>
    <col min="7485" max="7485" width="3.26953125" style="237" customWidth="1"/>
    <col min="7486" max="7499" width="2.7265625" style="237" customWidth="1"/>
    <col min="7500" max="7500" width="15.1796875" style="237" customWidth="1"/>
    <col min="7501" max="7501" width="12.54296875" style="237" customWidth="1"/>
    <col min="7502" max="7502" width="12.81640625" style="237" customWidth="1"/>
    <col min="7503" max="7504" width="13" style="237" customWidth="1"/>
    <col min="7505" max="7505" width="13.81640625" style="237" customWidth="1"/>
    <col min="7506" max="7506" width="14.54296875" style="237" customWidth="1"/>
    <col min="7507" max="7509" width="14.7265625" style="237" customWidth="1"/>
    <col min="7510" max="7510" width="13.7265625" style="237" customWidth="1"/>
    <col min="7511" max="7511" width="14.7265625" style="237" customWidth="1"/>
    <col min="7512" max="7512" width="18.1796875" style="237" customWidth="1"/>
    <col min="7513" max="7681" width="11.453125" style="237"/>
    <col min="7682" max="7682" width="4.453125" style="237" customWidth="1"/>
    <col min="7683" max="7683" width="15.26953125" style="237" customWidth="1"/>
    <col min="7684" max="7684" width="16.81640625" style="237" customWidth="1"/>
    <col min="7685" max="7685" width="27.453125" style="237" customWidth="1"/>
    <col min="7686" max="7686" width="16.54296875" style="237" customWidth="1"/>
    <col min="7687" max="7687" width="13.453125" style="237" customWidth="1"/>
    <col min="7688" max="7688" width="13.7265625" style="237" customWidth="1"/>
    <col min="7689" max="7689" width="17.7265625" style="237" customWidth="1"/>
    <col min="7690" max="7690" width="14.54296875" style="237" customWidth="1"/>
    <col min="7691" max="7691" width="14" style="237" customWidth="1"/>
    <col min="7692" max="7692" width="13.81640625" style="237" customWidth="1"/>
    <col min="7693" max="7693" width="19" style="237" customWidth="1"/>
    <col min="7694" max="7694" width="17.453125" style="237" customWidth="1"/>
    <col min="7695" max="7695" width="19.1796875" style="237" customWidth="1"/>
    <col min="7696" max="7696" width="16.81640625" style="237" customWidth="1"/>
    <col min="7697" max="7698" width="13.54296875" style="237" customWidth="1"/>
    <col min="7699" max="7700" width="13" style="237" customWidth="1"/>
    <col min="7701" max="7701" width="13.1796875" style="237" customWidth="1"/>
    <col min="7702" max="7702" width="13.81640625" style="237" customWidth="1"/>
    <col min="7703" max="7703" width="13.1796875" style="237" customWidth="1"/>
    <col min="7704" max="7709" width="12.7265625" style="237" customWidth="1"/>
    <col min="7710" max="7710" width="15.1796875" style="237" customWidth="1"/>
    <col min="7711" max="7711" width="12.81640625" style="237" customWidth="1"/>
    <col min="7712" max="7712" width="12.7265625" style="237" customWidth="1"/>
    <col min="7713" max="7713" width="13.81640625" style="237" customWidth="1"/>
    <col min="7714" max="7714" width="13.453125" style="237" customWidth="1"/>
    <col min="7715" max="7715" width="15.26953125" style="237" customWidth="1"/>
    <col min="7716" max="7716" width="12.453125" style="237" customWidth="1"/>
    <col min="7717" max="7717" width="9.54296875" style="237" customWidth="1"/>
    <col min="7718" max="7718" width="13.26953125" style="237" customWidth="1"/>
    <col min="7719" max="7719" width="12.7265625" style="237" customWidth="1"/>
    <col min="7720" max="7721" width="12.81640625" style="237" customWidth="1"/>
    <col min="7722" max="7722" width="13.453125" style="237" customWidth="1"/>
    <col min="7723" max="7724" width="12.81640625" style="237" customWidth="1"/>
    <col min="7725" max="7740" width="2.7265625" style="237" customWidth="1"/>
    <col min="7741" max="7741" width="3.26953125" style="237" customWidth="1"/>
    <col min="7742" max="7755" width="2.7265625" style="237" customWidth="1"/>
    <col min="7756" max="7756" width="15.1796875" style="237" customWidth="1"/>
    <col min="7757" max="7757" width="12.54296875" style="237" customWidth="1"/>
    <col min="7758" max="7758" width="12.81640625" style="237" customWidth="1"/>
    <col min="7759" max="7760" width="13" style="237" customWidth="1"/>
    <col min="7761" max="7761" width="13.81640625" style="237" customWidth="1"/>
    <col min="7762" max="7762" width="14.54296875" style="237" customWidth="1"/>
    <col min="7763" max="7765" width="14.7265625" style="237" customWidth="1"/>
    <col min="7766" max="7766" width="13.7265625" style="237" customWidth="1"/>
    <col min="7767" max="7767" width="14.7265625" style="237" customWidth="1"/>
    <col min="7768" max="7768" width="18.1796875" style="237" customWidth="1"/>
    <col min="7769" max="7937" width="11.453125" style="237"/>
    <col min="7938" max="7938" width="4.453125" style="237" customWidth="1"/>
    <col min="7939" max="7939" width="15.26953125" style="237" customWidth="1"/>
    <col min="7940" max="7940" width="16.81640625" style="237" customWidth="1"/>
    <col min="7941" max="7941" width="27.453125" style="237" customWidth="1"/>
    <col min="7942" max="7942" width="16.54296875" style="237" customWidth="1"/>
    <col min="7943" max="7943" width="13.453125" style="237" customWidth="1"/>
    <col min="7944" max="7944" width="13.7265625" style="237" customWidth="1"/>
    <col min="7945" max="7945" width="17.7265625" style="237" customWidth="1"/>
    <col min="7946" max="7946" width="14.54296875" style="237" customWidth="1"/>
    <col min="7947" max="7947" width="14" style="237" customWidth="1"/>
    <col min="7948" max="7948" width="13.81640625" style="237" customWidth="1"/>
    <col min="7949" max="7949" width="19" style="237" customWidth="1"/>
    <col min="7950" max="7950" width="17.453125" style="237" customWidth="1"/>
    <col min="7951" max="7951" width="19.1796875" style="237" customWidth="1"/>
    <col min="7952" max="7952" width="16.81640625" style="237" customWidth="1"/>
    <col min="7953" max="7954" width="13.54296875" style="237" customWidth="1"/>
    <col min="7955" max="7956" width="13" style="237" customWidth="1"/>
    <col min="7957" max="7957" width="13.1796875" style="237" customWidth="1"/>
    <col min="7958" max="7958" width="13.81640625" style="237" customWidth="1"/>
    <col min="7959" max="7959" width="13.1796875" style="237" customWidth="1"/>
    <col min="7960" max="7965" width="12.7265625" style="237" customWidth="1"/>
    <col min="7966" max="7966" width="15.1796875" style="237" customWidth="1"/>
    <col min="7967" max="7967" width="12.81640625" style="237" customWidth="1"/>
    <col min="7968" max="7968" width="12.7265625" style="237" customWidth="1"/>
    <col min="7969" max="7969" width="13.81640625" style="237" customWidth="1"/>
    <col min="7970" max="7970" width="13.453125" style="237" customWidth="1"/>
    <col min="7971" max="7971" width="15.26953125" style="237" customWidth="1"/>
    <col min="7972" max="7972" width="12.453125" style="237" customWidth="1"/>
    <col min="7973" max="7973" width="9.54296875" style="237" customWidth="1"/>
    <col min="7974" max="7974" width="13.26953125" style="237" customWidth="1"/>
    <col min="7975" max="7975" width="12.7265625" style="237" customWidth="1"/>
    <col min="7976" max="7977" width="12.81640625" style="237" customWidth="1"/>
    <col min="7978" max="7978" width="13.453125" style="237" customWidth="1"/>
    <col min="7979" max="7980" width="12.81640625" style="237" customWidth="1"/>
    <col min="7981" max="7996" width="2.7265625" style="237" customWidth="1"/>
    <col min="7997" max="7997" width="3.26953125" style="237" customWidth="1"/>
    <col min="7998" max="8011" width="2.7265625" style="237" customWidth="1"/>
    <col min="8012" max="8012" width="15.1796875" style="237" customWidth="1"/>
    <col min="8013" max="8013" width="12.54296875" style="237" customWidth="1"/>
    <col min="8014" max="8014" width="12.81640625" style="237" customWidth="1"/>
    <col min="8015" max="8016" width="13" style="237" customWidth="1"/>
    <col min="8017" max="8017" width="13.81640625" style="237" customWidth="1"/>
    <col min="8018" max="8018" width="14.54296875" style="237" customWidth="1"/>
    <col min="8019" max="8021" width="14.7265625" style="237" customWidth="1"/>
    <col min="8022" max="8022" width="13.7265625" style="237" customWidth="1"/>
    <col min="8023" max="8023" width="14.7265625" style="237" customWidth="1"/>
    <col min="8024" max="8024" width="18.1796875" style="237" customWidth="1"/>
    <col min="8025" max="8193" width="11.453125" style="237"/>
    <col min="8194" max="8194" width="4.453125" style="237" customWidth="1"/>
    <col min="8195" max="8195" width="15.26953125" style="237" customWidth="1"/>
    <col min="8196" max="8196" width="16.81640625" style="237" customWidth="1"/>
    <col min="8197" max="8197" width="27.453125" style="237" customWidth="1"/>
    <col min="8198" max="8198" width="16.54296875" style="237" customWidth="1"/>
    <col min="8199" max="8199" width="13.453125" style="237" customWidth="1"/>
    <col min="8200" max="8200" width="13.7265625" style="237" customWidth="1"/>
    <col min="8201" max="8201" width="17.7265625" style="237" customWidth="1"/>
    <col min="8202" max="8202" width="14.54296875" style="237" customWidth="1"/>
    <col min="8203" max="8203" width="14" style="237" customWidth="1"/>
    <col min="8204" max="8204" width="13.81640625" style="237" customWidth="1"/>
    <col min="8205" max="8205" width="19" style="237" customWidth="1"/>
    <col min="8206" max="8206" width="17.453125" style="237" customWidth="1"/>
    <col min="8207" max="8207" width="19.1796875" style="237" customWidth="1"/>
    <col min="8208" max="8208" width="16.81640625" style="237" customWidth="1"/>
    <col min="8209" max="8210" width="13.54296875" style="237" customWidth="1"/>
    <col min="8211" max="8212" width="13" style="237" customWidth="1"/>
    <col min="8213" max="8213" width="13.1796875" style="237" customWidth="1"/>
    <col min="8214" max="8214" width="13.81640625" style="237" customWidth="1"/>
    <col min="8215" max="8215" width="13.1796875" style="237" customWidth="1"/>
    <col min="8216" max="8221" width="12.7265625" style="237" customWidth="1"/>
    <col min="8222" max="8222" width="15.1796875" style="237" customWidth="1"/>
    <col min="8223" max="8223" width="12.81640625" style="237" customWidth="1"/>
    <col min="8224" max="8224" width="12.7265625" style="237" customWidth="1"/>
    <col min="8225" max="8225" width="13.81640625" style="237" customWidth="1"/>
    <col min="8226" max="8226" width="13.453125" style="237" customWidth="1"/>
    <col min="8227" max="8227" width="15.26953125" style="237" customWidth="1"/>
    <col min="8228" max="8228" width="12.453125" style="237" customWidth="1"/>
    <col min="8229" max="8229" width="9.54296875" style="237" customWidth="1"/>
    <col min="8230" max="8230" width="13.26953125" style="237" customWidth="1"/>
    <col min="8231" max="8231" width="12.7265625" style="237" customWidth="1"/>
    <col min="8232" max="8233" width="12.81640625" style="237" customWidth="1"/>
    <col min="8234" max="8234" width="13.453125" style="237" customWidth="1"/>
    <col min="8235" max="8236" width="12.81640625" style="237" customWidth="1"/>
    <col min="8237" max="8252" width="2.7265625" style="237" customWidth="1"/>
    <col min="8253" max="8253" width="3.26953125" style="237" customWidth="1"/>
    <col min="8254" max="8267" width="2.7265625" style="237" customWidth="1"/>
    <col min="8268" max="8268" width="15.1796875" style="237" customWidth="1"/>
    <col min="8269" max="8269" width="12.54296875" style="237" customWidth="1"/>
    <col min="8270" max="8270" width="12.81640625" style="237" customWidth="1"/>
    <col min="8271" max="8272" width="13" style="237" customWidth="1"/>
    <col min="8273" max="8273" width="13.81640625" style="237" customWidth="1"/>
    <col min="8274" max="8274" width="14.54296875" style="237" customWidth="1"/>
    <col min="8275" max="8277" width="14.7265625" style="237" customWidth="1"/>
    <col min="8278" max="8278" width="13.7265625" style="237" customWidth="1"/>
    <col min="8279" max="8279" width="14.7265625" style="237" customWidth="1"/>
    <col min="8280" max="8280" width="18.1796875" style="237" customWidth="1"/>
    <col min="8281" max="8449" width="11.453125" style="237"/>
    <col min="8450" max="8450" width="4.453125" style="237" customWidth="1"/>
    <col min="8451" max="8451" width="15.26953125" style="237" customWidth="1"/>
    <col min="8452" max="8452" width="16.81640625" style="237" customWidth="1"/>
    <col min="8453" max="8453" width="27.453125" style="237" customWidth="1"/>
    <col min="8454" max="8454" width="16.54296875" style="237" customWidth="1"/>
    <col min="8455" max="8455" width="13.453125" style="237" customWidth="1"/>
    <col min="8456" max="8456" width="13.7265625" style="237" customWidth="1"/>
    <col min="8457" max="8457" width="17.7265625" style="237" customWidth="1"/>
    <col min="8458" max="8458" width="14.54296875" style="237" customWidth="1"/>
    <col min="8459" max="8459" width="14" style="237" customWidth="1"/>
    <col min="8460" max="8460" width="13.81640625" style="237" customWidth="1"/>
    <col min="8461" max="8461" width="19" style="237" customWidth="1"/>
    <col min="8462" max="8462" width="17.453125" style="237" customWidth="1"/>
    <col min="8463" max="8463" width="19.1796875" style="237" customWidth="1"/>
    <col min="8464" max="8464" width="16.81640625" style="237" customWidth="1"/>
    <col min="8465" max="8466" width="13.54296875" style="237" customWidth="1"/>
    <col min="8467" max="8468" width="13" style="237" customWidth="1"/>
    <col min="8469" max="8469" width="13.1796875" style="237" customWidth="1"/>
    <col min="8470" max="8470" width="13.81640625" style="237" customWidth="1"/>
    <col min="8471" max="8471" width="13.1796875" style="237" customWidth="1"/>
    <col min="8472" max="8477" width="12.7265625" style="237" customWidth="1"/>
    <col min="8478" max="8478" width="15.1796875" style="237" customWidth="1"/>
    <col min="8479" max="8479" width="12.81640625" style="237" customWidth="1"/>
    <col min="8480" max="8480" width="12.7265625" style="237" customWidth="1"/>
    <col min="8481" max="8481" width="13.81640625" style="237" customWidth="1"/>
    <col min="8482" max="8482" width="13.453125" style="237" customWidth="1"/>
    <col min="8483" max="8483" width="15.26953125" style="237" customWidth="1"/>
    <col min="8484" max="8484" width="12.453125" style="237" customWidth="1"/>
    <col min="8485" max="8485" width="9.54296875" style="237" customWidth="1"/>
    <col min="8486" max="8486" width="13.26953125" style="237" customWidth="1"/>
    <col min="8487" max="8487" width="12.7265625" style="237" customWidth="1"/>
    <col min="8488" max="8489" width="12.81640625" style="237" customWidth="1"/>
    <col min="8490" max="8490" width="13.453125" style="237" customWidth="1"/>
    <col min="8491" max="8492" width="12.81640625" style="237" customWidth="1"/>
    <col min="8493" max="8508" width="2.7265625" style="237" customWidth="1"/>
    <col min="8509" max="8509" width="3.26953125" style="237" customWidth="1"/>
    <col min="8510" max="8523" width="2.7265625" style="237" customWidth="1"/>
    <col min="8524" max="8524" width="15.1796875" style="237" customWidth="1"/>
    <col min="8525" max="8525" width="12.54296875" style="237" customWidth="1"/>
    <col min="8526" max="8526" width="12.81640625" style="237" customWidth="1"/>
    <col min="8527" max="8528" width="13" style="237" customWidth="1"/>
    <col min="8529" max="8529" width="13.81640625" style="237" customWidth="1"/>
    <col min="8530" max="8530" width="14.54296875" style="237" customWidth="1"/>
    <col min="8531" max="8533" width="14.7265625" style="237" customWidth="1"/>
    <col min="8534" max="8534" width="13.7265625" style="237" customWidth="1"/>
    <col min="8535" max="8535" width="14.7265625" style="237" customWidth="1"/>
    <col min="8536" max="8536" width="18.1796875" style="237" customWidth="1"/>
    <col min="8537" max="8705" width="11.453125" style="237"/>
    <col min="8706" max="8706" width="4.453125" style="237" customWidth="1"/>
    <col min="8707" max="8707" width="15.26953125" style="237" customWidth="1"/>
    <col min="8708" max="8708" width="16.81640625" style="237" customWidth="1"/>
    <col min="8709" max="8709" width="27.453125" style="237" customWidth="1"/>
    <col min="8710" max="8710" width="16.54296875" style="237" customWidth="1"/>
    <col min="8711" max="8711" width="13.453125" style="237" customWidth="1"/>
    <col min="8712" max="8712" width="13.7265625" style="237" customWidth="1"/>
    <col min="8713" max="8713" width="17.7265625" style="237" customWidth="1"/>
    <col min="8714" max="8714" width="14.54296875" style="237" customWidth="1"/>
    <col min="8715" max="8715" width="14" style="237" customWidth="1"/>
    <col min="8716" max="8716" width="13.81640625" style="237" customWidth="1"/>
    <col min="8717" max="8717" width="19" style="237" customWidth="1"/>
    <col min="8718" max="8718" width="17.453125" style="237" customWidth="1"/>
    <col min="8719" max="8719" width="19.1796875" style="237" customWidth="1"/>
    <col min="8720" max="8720" width="16.81640625" style="237" customWidth="1"/>
    <col min="8721" max="8722" width="13.54296875" style="237" customWidth="1"/>
    <col min="8723" max="8724" width="13" style="237" customWidth="1"/>
    <col min="8725" max="8725" width="13.1796875" style="237" customWidth="1"/>
    <col min="8726" max="8726" width="13.81640625" style="237" customWidth="1"/>
    <col min="8727" max="8727" width="13.1796875" style="237" customWidth="1"/>
    <col min="8728" max="8733" width="12.7265625" style="237" customWidth="1"/>
    <col min="8734" max="8734" width="15.1796875" style="237" customWidth="1"/>
    <col min="8735" max="8735" width="12.81640625" style="237" customWidth="1"/>
    <col min="8736" max="8736" width="12.7265625" style="237" customWidth="1"/>
    <col min="8737" max="8737" width="13.81640625" style="237" customWidth="1"/>
    <col min="8738" max="8738" width="13.453125" style="237" customWidth="1"/>
    <col min="8739" max="8739" width="15.26953125" style="237" customWidth="1"/>
    <col min="8740" max="8740" width="12.453125" style="237" customWidth="1"/>
    <col min="8741" max="8741" width="9.54296875" style="237" customWidth="1"/>
    <col min="8742" max="8742" width="13.26953125" style="237" customWidth="1"/>
    <col min="8743" max="8743" width="12.7265625" style="237" customWidth="1"/>
    <col min="8744" max="8745" width="12.81640625" style="237" customWidth="1"/>
    <col min="8746" max="8746" width="13.453125" style="237" customWidth="1"/>
    <col min="8747" max="8748" width="12.81640625" style="237" customWidth="1"/>
    <col min="8749" max="8764" width="2.7265625" style="237" customWidth="1"/>
    <col min="8765" max="8765" width="3.26953125" style="237" customWidth="1"/>
    <col min="8766" max="8779" width="2.7265625" style="237" customWidth="1"/>
    <col min="8780" max="8780" width="15.1796875" style="237" customWidth="1"/>
    <col min="8781" max="8781" width="12.54296875" style="237" customWidth="1"/>
    <col min="8782" max="8782" width="12.81640625" style="237" customWidth="1"/>
    <col min="8783" max="8784" width="13" style="237" customWidth="1"/>
    <col min="8785" max="8785" width="13.81640625" style="237" customWidth="1"/>
    <col min="8786" max="8786" width="14.54296875" style="237" customWidth="1"/>
    <col min="8787" max="8789" width="14.7265625" style="237" customWidth="1"/>
    <col min="8790" max="8790" width="13.7265625" style="237" customWidth="1"/>
    <col min="8791" max="8791" width="14.7265625" style="237" customWidth="1"/>
    <col min="8792" max="8792" width="18.1796875" style="237" customWidth="1"/>
    <col min="8793" max="8961" width="11.453125" style="237"/>
    <col min="8962" max="8962" width="4.453125" style="237" customWidth="1"/>
    <col min="8963" max="8963" width="15.26953125" style="237" customWidth="1"/>
    <col min="8964" max="8964" width="16.81640625" style="237" customWidth="1"/>
    <col min="8965" max="8965" width="27.453125" style="237" customWidth="1"/>
    <col min="8966" max="8966" width="16.54296875" style="237" customWidth="1"/>
    <col min="8967" max="8967" width="13.453125" style="237" customWidth="1"/>
    <col min="8968" max="8968" width="13.7265625" style="237" customWidth="1"/>
    <col min="8969" max="8969" width="17.7265625" style="237" customWidth="1"/>
    <col min="8970" max="8970" width="14.54296875" style="237" customWidth="1"/>
    <col min="8971" max="8971" width="14" style="237" customWidth="1"/>
    <col min="8972" max="8972" width="13.81640625" style="237" customWidth="1"/>
    <col min="8973" max="8973" width="19" style="237" customWidth="1"/>
    <col min="8974" max="8974" width="17.453125" style="237" customWidth="1"/>
    <col min="8975" max="8975" width="19.1796875" style="237" customWidth="1"/>
    <col min="8976" max="8976" width="16.81640625" style="237" customWidth="1"/>
    <col min="8977" max="8978" width="13.54296875" style="237" customWidth="1"/>
    <col min="8979" max="8980" width="13" style="237" customWidth="1"/>
    <col min="8981" max="8981" width="13.1796875" style="237" customWidth="1"/>
    <col min="8982" max="8982" width="13.81640625" style="237" customWidth="1"/>
    <col min="8983" max="8983" width="13.1796875" style="237" customWidth="1"/>
    <col min="8984" max="8989" width="12.7265625" style="237" customWidth="1"/>
    <col min="8990" max="8990" width="15.1796875" style="237" customWidth="1"/>
    <col min="8991" max="8991" width="12.81640625" style="237" customWidth="1"/>
    <col min="8992" max="8992" width="12.7265625" style="237" customWidth="1"/>
    <col min="8993" max="8993" width="13.81640625" style="237" customWidth="1"/>
    <col min="8994" max="8994" width="13.453125" style="237" customWidth="1"/>
    <col min="8995" max="8995" width="15.26953125" style="237" customWidth="1"/>
    <col min="8996" max="8996" width="12.453125" style="237" customWidth="1"/>
    <col min="8997" max="8997" width="9.54296875" style="237" customWidth="1"/>
    <col min="8998" max="8998" width="13.26953125" style="237" customWidth="1"/>
    <col min="8999" max="8999" width="12.7265625" style="237" customWidth="1"/>
    <col min="9000" max="9001" width="12.81640625" style="237" customWidth="1"/>
    <col min="9002" max="9002" width="13.453125" style="237" customWidth="1"/>
    <col min="9003" max="9004" width="12.81640625" style="237" customWidth="1"/>
    <col min="9005" max="9020" width="2.7265625" style="237" customWidth="1"/>
    <col min="9021" max="9021" width="3.26953125" style="237" customWidth="1"/>
    <col min="9022" max="9035" width="2.7265625" style="237" customWidth="1"/>
    <col min="9036" max="9036" width="15.1796875" style="237" customWidth="1"/>
    <col min="9037" max="9037" width="12.54296875" style="237" customWidth="1"/>
    <col min="9038" max="9038" width="12.81640625" style="237" customWidth="1"/>
    <col min="9039" max="9040" width="13" style="237" customWidth="1"/>
    <col min="9041" max="9041" width="13.81640625" style="237" customWidth="1"/>
    <col min="9042" max="9042" width="14.54296875" style="237" customWidth="1"/>
    <col min="9043" max="9045" width="14.7265625" style="237" customWidth="1"/>
    <col min="9046" max="9046" width="13.7265625" style="237" customWidth="1"/>
    <col min="9047" max="9047" width="14.7265625" style="237" customWidth="1"/>
    <col min="9048" max="9048" width="18.1796875" style="237" customWidth="1"/>
    <col min="9049" max="9217" width="11.453125" style="237"/>
    <col min="9218" max="9218" width="4.453125" style="237" customWidth="1"/>
    <col min="9219" max="9219" width="15.26953125" style="237" customWidth="1"/>
    <col min="9220" max="9220" width="16.81640625" style="237" customWidth="1"/>
    <col min="9221" max="9221" width="27.453125" style="237" customWidth="1"/>
    <col min="9222" max="9222" width="16.54296875" style="237" customWidth="1"/>
    <col min="9223" max="9223" width="13.453125" style="237" customWidth="1"/>
    <col min="9224" max="9224" width="13.7265625" style="237" customWidth="1"/>
    <col min="9225" max="9225" width="17.7265625" style="237" customWidth="1"/>
    <col min="9226" max="9226" width="14.54296875" style="237" customWidth="1"/>
    <col min="9227" max="9227" width="14" style="237" customWidth="1"/>
    <col min="9228" max="9228" width="13.81640625" style="237" customWidth="1"/>
    <col min="9229" max="9229" width="19" style="237" customWidth="1"/>
    <col min="9230" max="9230" width="17.453125" style="237" customWidth="1"/>
    <col min="9231" max="9231" width="19.1796875" style="237" customWidth="1"/>
    <col min="9232" max="9232" width="16.81640625" style="237" customWidth="1"/>
    <col min="9233" max="9234" width="13.54296875" style="237" customWidth="1"/>
    <col min="9235" max="9236" width="13" style="237" customWidth="1"/>
    <col min="9237" max="9237" width="13.1796875" style="237" customWidth="1"/>
    <col min="9238" max="9238" width="13.81640625" style="237" customWidth="1"/>
    <col min="9239" max="9239" width="13.1796875" style="237" customWidth="1"/>
    <col min="9240" max="9245" width="12.7265625" style="237" customWidth="1"/>
    <col min="9246" max="9246" width="15.1796875" style="237" customWidth="1"/>
    <col min="9247" max="9247" width="12.81640625" style="237" customWidth="1"/>
    <col min="9248" max="9248" width="12.7265625" style="237" customWidth="1"/>
    <col min="9249" max="9249" width="13.81640625" style="237" customWidth="1"/>
    <col min="9250" max="9250" width="13.453125" style="237" customWidth="1"/>
    <col min="9251" max="9251" width="15.26953125" style="237" customWidth="1"/>
    <col min="9252" max="9252" width="12.453125" style="237" customWidth="1"/>
    <col min="9253" max="9253" width="9.54296875" style="237" customWidth="1"/>
    <col min="9254" max="9254" width="13.26953125" style="237" customWidth="1"/>
    <col min="9255" max="9255" width="12.7265625" style="237" customWidth="1"/>
    <col min="9256" max="9257" width="12.81640625" style="237" customWidth="1"/>
    <col min="9258" max="9258" width="13.453125" style="237" customWidth="1"/>
    <col min="9259" max="9260" width="12.81640625" style="237" customWidth="1"/>
    <col min="9261" max="9276" width="2.7265625" style="237" customWidth="1"/>
    <col min="9277" max="9277" width="3.26953125" style="237" customWidth="1"/>
    <col min="9278" max="9291" width="2.7265625" style="237" customWidth="1"/>
    <col min="9292" max="9292" width="15.1796875" style="237" customWidth="1"/>
    <col min="9293" max="9293" width="12.54296875" style="237" customWidth="1"/>
    <col min="9294" max="9294" width="12.81640625" style="237" customWidth="1"/>
    <col min="9295" max="9296" width="13" style="237" customWidth="1"/>
    <col min="9297" max="9297" width="13.81640625" style="237" customWidth="1"/>
    <col min="9298" max="9298" width="14.54296875" style="237" customWidth="1"/>
    <col min="9299" max="9301" width="14.7265625" style="237" customWidth="1"/>
    <col min="9302" max="9302" width="13.7265625" style="237" customWidth="1"/>
    <col min="9303" max="9303" width="14.7265625" style="237" customWidth="1"/>
    <col min="9304" max="9304" width="18.1796875" style="237" customWidth="1"/>
    <col min="9305" max="9473" width="11.453125" style="237"/>
    <col min="9474" max="9474" width="4.453125" style="237" customWidth="1"/>
    <col min="9475" max="9475" width="15.26953125" style="237" customWidth="1"/>
    <col min="9476" max="9476" width="16.81640625" style="237" customWidth="1"/>
    <col min="9477" max="9477" width="27.453125" style="237" customWidth="1"/>
    <col min="9478" max="9478" width="16.54296875" style="237" customWidth="1"/>
    <col min="9479" max="9479" width="13.453125" style="237" customWidth="1"/>
    <col min="9480" max="9480" width="13.7265625" style="237" customWidth="1"/>
    <col min="9481" max="9481" width="17.7265625" style="237" customWidth="1"/>
    <col min="9482" max="9482" width="14.54296875" style="237" customWidth="1"/>
    <col min="9483" max="9483" width="14" style="237" customWidth="1"/>
    <col min="9484" max="9484" width="13.81640625" style="237" customWidth="1"/>
    <col min="9485" max="9485" width="19" style="237" customWidth="1"/>
    <col min="9486" max="9486" width="17.453125" style="237" customWidth="1"/>
    <col min="9487" max="9487" width="19.1796875" style="237" customWidth="1"/>
    <col min="9488" max="9488" width="16.81640625" style="237" customWidth="1"/>
    <col min="9489" max="9490" width="13.54296875" style="237" customWidth="1"/>
    <col min="9491" max="9492" width="13" style="237" customWidth="1"/>
    <col min="9493" max="9493" width="13.1796875" style="237" customWidth="1"/>
    <col min="9494" max="9494" width="13.81640625" style="237" customWidth="1"/>
    <col min="9495" max="9495" width="13.1796875" style="237" customWidth="1"/>
    <col min="9496" max="9501" width="12.7265625" style="237" customWidth="1"/>
    <col min="9502" max="9502" width="15.1796875" style="237" customWidth="1"/>
    <col min="9503" max="9503" width="12.81640625" style="237" customWidth="1"/>
    <col min="9504" max="9504" width="12.7265625" style="237" customWidth="1"/>
    <col min="9505" max="9505" width="13.81640625" style="237" customWidth="1"/>
    <col min="9506" max="9506" width="13.453125" style="237" customWidth="1"/>
    <col min="9507" max="9507" width="15.26953125" style="237" customWidth="1"/>
    <col min="9508" max="9508" width="12.453125" style="237" customWidth="1"/>
    <col min="9509" max="9509" width="9.54296875" style="237" customWidth="1"/>
    <col min="9510" max="9510" width="13.26953125" style="237" customWidth="1"/>
    <col min="9511" max="9511" width="12.7265625" style="237" customWidth="1"/>
    <col min="9512" max="9513" width="12.81640625" style="237" customWidth="1"/>
    <col min="9514" max="9514" width="13.453125" style="237" customWidth="1"/>
    <col min="9515" max="9516" width="12.81640625" style="237" customWidth="1"/>
    <col min="9517" max="9532" width="2.7265625" style="237" customWidth="1"/>
    <col min="9533" max="9533" width="3.26953125" style="237" customWidth="1"/>
    <col min="9534" max="9547" width="2.7265625" style="237" customWidth="1"/>
    <col min="9548" max="9548" width="15.1796875" style="237" customWidth="1"/>
    <col min="9549" max="9549" width="12.54296875" style="237" customWidth="1"/>
    <col min="9550" max="9550" width="12.81640625" style="237" customWidth="1"/>
    <col min="9551" max="9552" width="13" style="237" customWidth="1"/>
    <col min="9553" max="9553" width="13.81640625" style="237" customWidth="1"/>
    <col min="9554" max="9554" width="14.54296875" style="237" customWidth="1"/>
    <col min="9555" max="9557" width="14.7265625" style="237" customWidth="1"/>
    <col min="9558" max="9558" width="13.7265625" style="237" customWidth="1"/>
    <col min="9559" max="9559" width="14.7265625" style="237" customWidth="1"/>
    <col min="9560" max="9560" width="18.1796875" style="237" customWidth="1"/>
    <col min="9561" max="9729" width="11.453125" style="237"/>
    <col min="9730" max="9730" width="4.453125" style="237" customWidth="1"/>
    <col min="9731" max="9731" width="15.26953125" style="237" customWidth="1"/>
    <col min="9732" max="9732" width="16.81640625" style="237" customWidth="1"/>
    <col min="9733" max="9733" width="27.453125" style="237" customWidth="1"/>
    <col min="9734" max="9734" width="16.54296875" style="237" customWidth="1"/>
    <col min="9735" max="9735" width="13.453125" style="237" customWidth="1"/>
    <col min="9736" max="9736" width="13.7265625" style="237" customWidth="1"/>
    <col min="9737" max="9737" width="17.7265625" style="237" customWidth="1"/>
    <col min="9738" max="9738" width="14.54296875" style="237" customWidth="1"/>
    <col min="9739" max="9739" width="14" style="237" customWidth="1"/>
    <col min="9740" max="9740" width="13.81640625" style="237" customWidth="1"/>
    <col min="9741" max="9741" width="19" style="237" customWidth="1"/>
    <col min="9742" max="9742" width="17.453125" style="237" customWidth="1"/>
    <col min="9743" max="9743" width="19.1796875" style="237" customWidth="1"/>
    <col min="9744" max="9744" width="16.81640625" style="237" customWidth="1"/>
    <col min="9745" max="9746" width="13.54296875" style="237" customWidth="1"/>
    <col min="9747" max="9748" width="13" style="237" customWidth="1"/>
    <col min="9749" max="9749" width="13.1796875" style="237" customWidth="1"/>
    <col min="9750" max="9750" width="13.81640625" style="237" customWidth="1"/>
    <col min="9751" max="9751" width="13.1796875" style="237" customWidth="1"/>
    <col min="9752" max="9757" width="12.7265625" style="237" customWidth="1"/>
    <col min="9758" max="9758" width="15.1796875" style="237" customWidth="1"/>
    <col min="9759" max="9759" width="12.81640625" style="237" customWidth="1"/>
    <col min="9760" max="9760" width="12.7265625" style="237" customWidth="1"/>
    <col min="9761" max="9761" width="13.81640625" style="237" customWidth="1"/>
    <col min="9762" max="9762" width="13.453125" style="237" customWidth="1"/>
    <col min="9763" max="9763" width="15.26953125" style="237" customWidth="1"/>
    <col min="9764" max="9764" width="12.453125" style="237" customWidth="1"/>
    <col min="9765" max="9765" width="9.54296875" style="237" customWidth="1"/>
    <col min="9766" max="9766" width="13.26953125" style="237" customWidth="1"/>
    <col min="9767" max="9767" width="12.7265625" style="237" customWidth="1"/>
    <col min="9768" max="9769" width="12.81640625" style="237" customWidth="1"/>
    <col min="9770" max="9770" width="13.453125" style="237" customWidth="1"/>
    <col min="9771" max="9772" width="12.81640625" style="237" customWidth="1"/>
    <col min="9773" max="9788" width="2.7265625" style="237" customWidth="1"/>
    <col min="9789" max="9789" width="3.26953125" style="237" customWidth="1"/>
    <col min="9790" max="9803" width="2.7265625" style="237" customWidth="1"/>
    <col min="9804" max="9804" width="15.1796875" style="237" customWidth="1"/>
    <col min="9805" max="9805" width="12.54296875" style="237" customWidth="1"/>
    <col min="9806" max="9806" width="12.81640625" style="237" customWidth="1"/>
    <col min="9807" max="9808" width="13" style="237" customWidth="1"/>
    <col min="9809" max="9809" width="13.81640625" style="237" customWidth="1"/>
    <col min="9810" max="9810" width="14.54296875" style="237" customWidth="1"/>
    <col min="9811" max="9813" width="14.7265625" style="237" customWidth="1"/>
    <col min="9814" max="9814" width="13.7265625" style="237" customWidth="1"/>
    <col min="9815" max="9815" width="14.7265625" style="237" customWidth="1"/>
    <col min="9816" max="9816" width="18.1796875" style="237" customWidth="1"/>
    <col min="9817" max="9985" width="11.453125" style="237"/>
    <col min="9986" max="9986" width="4.453125" style="237" customWidth="1"/>
    <col min="9987" max="9987" width="15.26953125" style="237" customWidth="1"/>
    <col min="9988" max="9988" width="16.81640625" style="237" customWidth="1"/>
    <col min="9989" max="9989" width="27.453125" style="237" customWidth="1"/>
    <col min="9990" max="9990" width="16.54296875" style="237" customWidth="1"/>
    <col min="9991" max="9991" width="13.453125" style="237" customWidth="1"/>
    <col min="9992" max="9992" width="13.7265625" style="237" customWidth="1"/>
    <col min="9993" max="9993" width="17.7265625" style="237" customWidth="1"/>
    <col min="9994" max="9994" width="14.54296875" style="237" customWidth="1"/>
    <col min="9995" max="9995" width="14" style="237" customWidth="1"/>
    <col min="9996" max="9996" width="13.81640625" style="237" customWidth="1"/>
    <col min="9997" max="9997" width="19" style="237" customWidth="1"/>
    <col min="9998" max="9998" width="17.453125" style="237" customWidth="1"/>
    <col min="9999" max="9999" width="19.1796875" style="237" customWidth="1"/>
    <col min="10000" max="10000" width="16.81640625" style="237" customWidth="1"/>
    <col min="10001" max="10002" width="13.54296875" style="237" customWidth="1"/>
    <col min="10003" max="10004" width="13" style="237" customWidth="1"/>
    <col min="10005" max="10005" width="13.1796875" style="237" customWidth="1"/>
    <col min="10006" max="10006" width="13.81640625" style="237" customWidth="1"/>
    <col min="10007" max="10007" width="13.1796875" style="237" customWidth="1"/>
    <col min="10008" max="10013" width="12.7265625" style="237" customWidth="1"/>
    <col min="10014" max="10014" width="15.1796875" style="237" customWidth="1"/>
    <col min="10015" max="10015" width="12.81640625" style="237" customWidth="1"/>
    <col min="10016" max="10016" width="12.7265625" style="237" customWidth="1"/>
    <col min="10017" max="10017" width="13.81640625" style="237" customWidth="1"/>
    <col min="10018" max="10018" width="13.453125" style="237" customWidth="1"/>
    <col min="10019" max="10019" width="15.26953125" style="237" customWidth="1"/>
    <col min="10020" max="10020" width="12.453125" style="237" customWidth="1"/>
    <col min="10021" max="10021" width="9.54296875" style="237" customWidth="1"/>
    <col min="10022" max="10022" width="13.26953125" style="237" customWidth="1"/>
    <col min="10023" max="10023" width="12.7265625" style="237" customWidth="1"/>
    <col min="10024" max="10025" width="12.81640625" style="237" customWidth="1"/>
    <col min="10026" max="10026" width="13.453125" style="237" customWidth="1"/>
    <col min="10027" max="10028" width="12.81640625" style="237" customWidth="1"/>
    <col min="10029" max="10044" width="2.7265625" style="237" customWidth="1"/>
    <col min="10045" max="10045" width="3.26953125" style="237" customWidth="1"/>
    <col min="10046" max="10059" width="2.7265625" style="237" customWidth="1"/>
    <col min="10060" max="10060" width="15.1796875" style="237" customWidth="1"/>
    <col min="10061" max="10061" width="12.54296875" style="237" customWidth="1"/>
    <col min="10062" max="10062" width="12.81640625" style="237" customWidth="1"/>
    <col min="10063" max="10064" width="13" style="237" customWidth="1"/>
    <col min="10065" max="10065" width="13.81640625" style="237" customWidth="1"/>
    <col min="10066" max="10066" width="14.54296875" style="237" customWidth="1"/>
    <col min="10067" max="10069" width="14.7265625" style="237" customWidth="1"/>
    <col min="10070" max="10070" width="13.7265625" style="237" customWidth="1"/>
    <col min="10071" max="10071" width="14.7265625" style="237" customWidth="1"/>
    <col min="10072" max="10072" width="18.1796875" style="237" customWidth="1"/>
    <col min="10073" max="10241" width="11.453125" style="237"/>
    <col min="10242" max="10242" width="4.453125" style="237" customWidth="1"/>
    <col min="10243" max="10243" width="15.26953125" style="237" customWidth="1"/>
    <col min="10244" max="10244" width="16.81640625" style="237" customWidth="1"/>
    <col min="10245" max="10245" width="27.453125" style="237" customWidth="1"/>
    <col min="10246" max="10246" width="16.54296875" style="237" customWidth="1"/>
    <col min="10247" max="10247" width="13.453125" style="237" customWidth="1"/>
    <col min="10248" max="10248" width="13.7265625" style="237" customWidth="1"/>
    <col min="10249" max="10249" width="17.7265625" style="237" customWidth="1"/>
    <col min="10250" max="10250" width="14.54296875" style="237" customWidth="1"/>
    <col min="10251" max="10251" width="14" style="237" customWidth="1"/>
    <col min="10252" max="10252" width="13.81640625" style="237" customWidth="1"/>
    <col min="10253" max="10253" width="19" style="237" customWidth="1"/>
    <col min="10254" max="10254" width="17.453125" style="237" customWidth="1"/>
    <col min="10255" max="10255" width="19.1796875" style="237" customWidth="1"/>
    <col min="10256" max="10256" width="16.81640625" style="237" customWidth="1"/>
    <col min="10257" max="10258" width="13.54296875" style="237" customWidth="1"/>
    <col min="10259" max="10260" width="13" style="237" customWidth="1"/>
    <col min="10261" max="10261" width="13.1796875" style="237" customWidth="1"/>
    <col min="10262" max="10262" width="13.81640625" style="237" customWidth="1"/>
    <col min="10263" max="10263" width="13.1796875" style="237" customWidth="1"/>
    <col min="10264" max="10269" width="12.7265625" style="237" customWidth="1"/>
    <col min="10270" max="10270" width="15.1796875" style="237" customWidth="1"/>
    <col min="10271" max="10271" width="12.81640625" style="237" customWidth="1"/>
    <col min="10272" max="10272" width="12.7265625" style="237" customWidth="1"/>
    <col min="10273" max="10273" width="13.81640625" style="237" customWidth="1"/>
    <col min="10274" max="10274" width="13.453125" style="237" customWidth="1"/>
    <col min="10275" max="10275" width="15.26953125" style="237" customWidth="1"/>
    <col min="10276" max="10276" width="12.453125" style="237" customWidth="1"/>
    <col min="10277" max="10277" width="9.54296875" style="237" customWidth="1"/>
    <col min="10278" max="10278" width="13.26953125" style="237" customWidth="1"/>
    <col min="10279" max="10279" width="12.7265625" style="237" customWidth="1"/>
    <col min="10280" max="10281" width="12.81640625" style="237" customWidth="1"/>
    <col min="10282" max="10282" width="13.453125" style="237" customWidth="1"/>
    <col min="10283" max="10284" width="12.81640625" style="237" customWidth="1"/>
    <col min="10285" max="10300" width="2.7265625" style="237" customWidth="1"/>
    <col min="10301" max="10301" width="3.26953125" style="237" customWidth="1"/>
    <col min="10302" max="10315" width="2.7265625" style="237" customWidth="1"/>
    <col min="10316" max="10316" width="15.1796875" style="237" customWidth="1"/>
    <col min="10317" max="10317" width="12.54296875" style="237" customWidth="1"/>
    <col min="10318" max="10318" width="12.81640625" style="237" customWidth="1"/>
    <col min="10319" max="10320" width="13" style="237" customWidth="1"/>
    <col min="10321" max="10321" width="13.81640625" style="237" customWidth="1"/>
    <col min="10322" max="10322" width="14.54296875" style="237" customWidth="1"/>
    <col min="10323" max="10325" width="14.7265625" style="237" customWidth="1"/>
    <col min="10326" max="10326" width="13.7265625" style="237" customWidth="1"/>
    <col min="10327" max="10327" width="14.7265625" style="237" customWidth="1"/>
    <col min="10328" max="10328" width="18.1796875" style="237" customWidth="1"/>
    <col min="10329" max="10497" width="11.453125" style="237"/>
    <col min="10498" max="10498" width="4.453125" style="237" customWidth="1"/>
    <col min="10499" max="10499" width="15.26953125" style="237" customWidth="1"/>
    <col min="10500" max="10500" width="16.81640625" style="237" customWidth="1"/>
    <col min="10501" max="10501" width="27.453125" style="237" customWidth="1"/>
    <col min="10502" max="10502" width="16.54296875" style="237" customWidth="1"/>
    <col min="10503" max="10503" width="13.453125" style="237" customWidth="1"/>
    <col min="10504" max="10504" width="13.7265625" style="237" customWidth="1"/>
    <col min="10505" max="10505" width="17.7265625" style="237" customWidth="1"/>
    <col min="10506" max="10506" width="14.54296875" style="237" customWidth="1"/>
    <col min="10507" max="10507" width="14" style="237" customWidth="1"/>
    <col min="10508" max="10508" width="13.81640625" style="237" customWidth="1"/>
    <col min="10509" max="10509" width="19" style="237" customWidth="1"/>
    <col min="10510" max="10510" width="17.453125" style="237" customWidth="1"/>
    <col min="10511" max="10511" width="19.1796875" style="237" customWidth="1"/>
    <col min="10512" max="10512" width="16.81640625" style="237" customWidth="1"/>
    <col min="10513" max="10514" width="13.54296875" style="237" customWidth="1"/>
    <col min="10515" max="10516" width="13" style="237" customWidth="1"/>
    <col min="10517" max="10517" width="13.1796875" style="237" customWidth="1"/>
    <col min="10518" max="10518" width="13.81640625" style="237" customWidth="1"/>
    <col min="10519" max="10519" width="13.1796875" style="237" customWidth="1"/>
    <col min="10520" max="10525" width="12.7265625" style="237" customWidth="1"/>
    <col min="10526" max="10526" width="15.1796875" style="237" customWidth="1"/>
    <col min="10527" max="10527" width="12.81640625" style="237" customWidth="1"/>
    <col min="10528" max="10528" width="12.7265625" style="237" customWidth="1"/>
    <col min="10529" max="10529" width="13.81640625" style="237" customWidth="1"/>
    <col min="10530" max="10530" width="13.453125" style="237" customWidth="1"/>
    <col min="10531" max="10531" width="15.26953125" style="237" customWidth="1"/>
    <col min="10532" max="10532" width="12.453125" style="237" customWidth="1"/>
    <col min="10533" max="10533" width="9.54296875" style="237" customWidth="1"/>
    <col min="10534" max="10534" width="13.26953125" style="237" customWidth="1"/>
    <col min="10535" max="10535" width="12.7265625" style="237" customWidth="1"/>
    <col min="10536" max="10537" width="12.81640625" style="237" customWidth="1"/>
    <col min="10538" max="10538" width="13.453125" style="237" customWidth="1"/>
    <col min="10539" max="10540" width="12.81640625" style="237" customWidth="1"/>
    <col min="10541" max="10556" width="2.7265625" style="237" customWidth="1"/>
    <col min="10557" max="10557" width="3.26953125" style="237" customWidth="1"/>
    <col min="10558" max="10571" width="2.7265625" style="237" customWidth="1"/>
    <col min="10572" max="10572" width="15.1796875" style="237" customWidth="1"/>
    <col min="10573" max="10573" width="12.54296875" style="237" customWidth="1"/>
    <col min="10574" max="10574" width="12.81640625" style="237" customWidth="1"/>
    <col min="10575" max="10576" width="13" style="237" customWidth="1"/>
    <col min="10577" max="10577" width="13.81640625" style="237" customWidth="1"/>
    <col min="10578" max="10578" width="14.54296875" style="237" customWidth="1"/>
    <col min="10579" max="10581" width="14.7265625" style="237" customWidth="1"/>
    <col min="10582" max="10582" width="13.7265625" style="237" customWidth="1"/>
    <col min="10583" max="10583" width="14.7265625" style="237" customWidth="1"/>
    <col min="10584" max="10584" width="18.1796875" style="237" customWidth="1"/>
    <col min="10585" max="10753" width="11.453125" style="237"/>
    <col min="10754" max="10754" width="4.453125" style="237" customWidth="1"/>
    <col min="10755" max="10755" width="15.26953125" style="237" customWidth="1"/>
    <col min="10756" max="10756" width="16.81640625" style="237" customWidth="1"/>
    <col min="10757" max="10757" width="27.453125" style="237" customWidth="1"/>
    <col min="10758" max="10758" width="16.54296875" style="237" customWidth="1"/>
    <col min="10759" max="10759" width="13.453125" style="237" customWidth="1"/>
    <col min="10760" max="10760" width="13.7265625" style="237" customWidth="1"/>
    <col min="10761" max="10761" width="17.7265625" style="237" customWidth="1"/>
    <col min="10762" max="10762" width="14.54296875" style="237" customWidth="1"/>
    <col min="10763" max="10763" width="14" style="237" customWidth="1"/>
    <col min="10764" max="10764" width="13.81640625" style="237" customWidth="1"/>
    <col min="10765" max="10765" width="19" style="237" customWidth="1"/>
    <col min="10766" max="10766" width="17.453125" style="237" customWidth="1"/>
    <col min="10767" max="10767" width="19.1796875" style="237" customWidth="1"/>
    <col min="10768" max="10768" width="16.81640625" style="237" customWidth="1"/>
    <col min="10769" max="10770" width="13.54296875" style="237" customWidth="1"/>
    <col min="10771" max="10772" width="13" style="237" customWidth="1"/>
    <col min="10773" max="10773" width="13.1796875" style="237" customWidth="1"/>
    <col min="10774" max="10774" width="13.81640625" style="237" customWidth="1"/>
    <col min="10775" max="10775" width="13.1796875" style="237" customWidth="1"/>
    <col min="10776" max="10781" width="12.7265625" style="237" customWidth="1"/>
    <col min="10782" max="10782" width="15.1796875" style="237" customWidth="1"/>
    <col min="10783" max="10783" width="12.81640625" style="237" customWidth="1"/>
    <col min="10784" max="10784" width="12.7265625" style="237" customWidth="1"/>
    <col min="10785" max="10785" width="13.81640625" style="237" customWidth="1"/>
    <col min="10786" max="10786" width="13.453125" style="237" customWidth="1"/>
    <col min="10787" max="10787" width="15.26953125" style="237" customWidth="1"/>
    <col min="10788" max="10788" width="12.453125" style="237" customWidth="1"/>
    <col min="10789" max="10789" width="9.54296875" style="237" customWidth="1"/>
    <col min="10790" max="10790" width="13.26953125" style="237" customWidth="1"/>
    <col min="10791" max="10791" width="12.7265625" style="237" customWidth="1"/>
    <col min="10792" max="10793" width="12.81640625" style="237" customWidth="1"/>
    <col min="10794" max="10794" width="13.453125" style="237" customWidth="1"/>
    <col min="10795" max="10796" width="12.81640625" style="237" customWidth="1"/>
    <col min="10797" max="10812" width="2.7265625" style="237" customWidth="1"/>
    <col min="10813" max="10813" width="3.26953125" style="237" customWidth="1"/>
    <col min="10814" max="10827" width="2.7265625" style="237" customWidth="1"/>
    <col min="10828" max="10828" width="15.1796875" style="237" customWidth="1"/>
    <col min="10829" max="10829" width="12.54296875" style="237" customWidth="1"/>
    <col min="10830" max="10830" width="12.81640625" style="237" customWidth="1"/>
    <col min="10831" max="10832" width="13" style="237" customWidth="1"/>
    <col min="10833" max="10833" width="13.81640625" style="237" customWidth="1"/>
    <col min="10834" max="10834" width="14.54296875" style="237" customWidth="1"/>
    <col min="10835" max="10837" width="14.7265625" style="237" customWidth="1"/>
    <col min="10838" max="10838" width="13.7265625" style="237" customWidth="1"/>
    <col min="10839" max="10839" width="14.7265625" style="237" customWidth="1"/>
    <col min="10840" max="10840" width="18.1796875" style="237" customWidth="1"/>
    <col min="10841" max="11009" width="11.453125" style="237"/>
    <col min="11010" max="11010" width="4.453125" style="237" customWidth="1"/>
    <col min="11011" max="11011" width="15.26953125" style="237" customWidth="1"/>
    <col min="11012" max="11012" width="16.81640625" style="237" customWidth="1"/>
    <col min="11013" max="11013" width="27.453125" style="237" customWidth="1"/>
    <col min="11014" max="11014" width="16.54296875" style="237" customWidth="1"/>
    <col min="11015" max="11015" width="13.453125" style="237" customWidth="1"/>
    <col min="11016" max="11016" width="13.7265625" style="237" customWidth="1"/>
    <col min="11017" max="11017" width="17.7265625" style="237" customWidth="1"/>
    <col min="11018" max="11018" width="14.54296875" style="237" customWidth="1"/>
    <col min="11019" max="11019" width="14" style="237" customWidth="1"/>
    <col min="11020" max="11020" width="13.81640625" style="237" customWidth="1"/>
    <col min="11021" max="11021" width="19" style="237" customWidth="1"/>
    <col min="11022" max="11022" width="17.453125" style="237" customWidth="1"/>
    <col min="11023" max="11023" width="19.1796875" style="237" customWidth="1"/>
    <col min="11024" max="11024" width="16.81640625" style="237" customWidth="1"/>
    <col min="11025" max="11026" width="13.54296875" style="237" customWidth="1"/>
    <col min="11027" max="11028" width="13" style="237" customWidth="1"/>
    <col min="11029" max="11029" width="13.1796875" style="237" customWidth="1"/>
    <col min="11030" max="11030" width="13.81640625" style="237" customWidth="1"/>
    <col min="11031" max="11031" width="13.1796875" style="237" customWidth="1"/>
    <col min="11032" max="11037" width="12.7265625" style="237" customWidth="1"/>
    <col min="11038" max="11038" width="15.1796875" style="237" customWidth="1"/>
    <col min="11039" max="11039" width="12.81640625" style="237" customWidth="1"/>
    <col min="11040" max="11040" width="12.7265625" style="237" customWidth="1"/>
    <col min="11041" max="11041" width="13.81640625" style="237" customWidth="1"/>
    <col min="11042" max="11042" width="13.453125" style="237" customWidth="1"/>
    <col min="11043" max="11043" width="15.26953125" style="237" customWidth="1"/>
    <col min="11044" max="11044" width="12.453125" style="237" customWidth="1"/>
    <col min="11045" max="11045" width="9.54296875" style="237" customWidth="1"/>
    <col min="11046" max="11046" width="13.26953125" style="237" customWidth="1"/>
    <col min="11047" max="11047" width="12.7265625" style="237" customWidth="1"/>
    <col min="11048" max="11049" width="12.81640625" style="237" customWidth="1"/>
    <col min="11050" max="11050" width="13.453125" style="237" customWidth="1"/>
    <col min="11051" max="11052" width="12.81640625" style="237" customWidth="1"/>
    <col min="11053" max="11068" width="2.7265625" style="237" customWidth="1"/>
    <col min="11069" max="11069" width="3.26953125" style="237" customWidth="1"/>
    <col min="11070" max="11083" width="2.7265625" style="237" customWidth="1"/>
    <col min="11084" max="11084" width="15.1796875" style="237" customWidth="1"/>
    <col min="11085" max="11085" width="12.54296875" style="237" customWidth="1"/>
    <col min="11086" max="11086" width="12.81640625" style="237" customWidth="1"/>
    <col min="11087" max="11088" width="13" style="237" customWidth="1"/>
    <col min="11089" max="11089" width="13.81640625" style="237" customWidth="1"/>
    <col min="11090" max="11090" width="14.54296875" style="237" customWidth="1"/>
    <col min="11091" max="11093" width="14.7265625" style="237" customWidth="1"/>
    <col min="11094" max="11094" width="13.7265625" style="237" customWidth="1"/>
    <col min="11095" max="11095" width="14.7265625" style="237" customWidth="1"/>
    <col min="11096" max="11096" width="18.1796875" style="237" customWidth="1"/>
    <col min="11097" max="11265" width="11.453125" style="237"/>
    <col min="11266" max="11266" width="4.453125" style="237" customWidth="1"/>
    <col min="11267" max="11267" width="15.26953125" style="237" customWidth="1"/>
    <col min="11268" max="11268" width="16.81640625" style="237" customWidth="1"/>
    <col min="11269" max="11269" width="27.453125" style="237" customWidth="1"/>
    <col min="11270" max="11270" width="16.54296875" style="237" customWidth="1"/>
    <col min="11271" max="11271" width="13.453125" style="237" customWidth="1"/>
    <col min="11272" max="11272" width="13.7265625" style="237" customWidth="1"/>
    <col min="11273" max="11273" width="17.7265625" style="237" customWidth="1"/>
    <col min="11274" max="11274" width="14.54296875" style="237" customWidth="1"/>
    <col min="11275" max="11275" width="14" style="237" customWidth="1"/>
    <col min="11276" max="11276" width="13.81640625" style="237" customWidth="1"/>
    <col min="11277" max="11277" width="19" style="237" customWidth="1"/>
    <col min="11278" max="11278" width="17.453125" style="237" customWidth="1"/>
    <col min="11279" max="11279" width="19.1796875" style="237" customWidth="1"/>
    <col min="11280" max="11280" width="16.81640625" style="237" customWidth="1"/>
    <col min="11281" max="11282" width="13.54296875" style="237" customWidth="1"/>
    <col min="11283" max="11284" width="13" style="237" customWidth="1"/>
    <col min="11285" max="11285" width="13.1796875" style="237" customWidth="1"/>
    <col min="11286" max="11286" width="13.81640625" style="237" customWidth="1"/>
    <col min="11287" max="11287" width="13.1796875" style="237" customWidth="1"/>
    <col min="11288" max="11293" width="12.7265625" style="237" customWidth="1"/>
    <col min="11294" max="11294" width="15.1796875" style="237" customWidth="1"/>
    <col min="11295" max="11295" width="12.81640625" style="237" customWidth="1"/>
    <col min="11296" max="11296" width="12.7265625" style="237" customWidth="1"/>
    <col min="11297" max="11297" width="13.81640625" style="237" customWidth="1"/>
    <col min="11298" max="11298" width="13.453125" style="237" customWidth="1"/>
    <col min="11299" max="11299" width="15.26953125" style="237" customWidth="1"/>
    <col min="11300" max="11300" width="12.453125" style="237" customWidth="1"/>
    <col min="11301" max="11301" width="9.54296875" style="237" customWidth="1"/>
    <col min="11302" max="11302" width="13.26953125" style="237" customWidth="1"/>
    <col min="11303" max="11303" width="12.7265625" style="237" customWidth="1"/>
    <col min="11304" max="11305" width="12.81640625" style="237" customWidth="1"/>
    <col min="11306" max="11306" width="13.453125" style="237" customWidth="1"/>
    <col min="11307" max="11308" width="12.81640625" style="237" customWidth="1"/>
    <col min="11309" max="11324" width="2.7265625" style="237" customWidth="1"/>
    <col min="11325" max="11325" width="3.26953125" style="237" customWidth="1"/>
    <col min="11326" max="11339" width="2.7265625" style="237" customWidth="1"/>
    <col min="11340" max="11340" width="15.1796875" style="237" customWidth="1"/>
    <col min="11341" max="11341" width="12.54296875" style="237" customWidth="1"/>
    <col min="11342" max="11342" width="12.81640625" style="237" customWidth="1"/>
    <col min="11343" max="11344" width="13" style="237" customWidth="1"/>
    <col min="11345" max="11345" width="13.81640625" style="237" customWidth="1"/>
    <col min="11346" max="11346" width="14.54296875" style="237" customWidth="1"/>
    <col min="11347" max="11349" width="14.7265625" style="237" customWidth="1"/>
    <col min="11350" max="11350" width="13.7265625" style="237" customWidth="1"/>
    <col min="11351" max="11351" width="14.7265625" style="237" customWidth="1"/>
    <col min="11352" max="11352" width="18.1796875" style="237" customWidth="1"/>
    <col min="11353" max="11521" width="11.453125" style="237"/>
    <col min="11522" max="11522" width="4.453125" style="237" customWidth="1"/>
    <col min="11523" max="11523" width="15.26953125" style="237" customWidth="1"/>
    <col min="11524" max="11524" width="16.81640625" style="237" customWidth="1"/>
    <col min="11525" max="11525" width="27.453125" style="237" customWidth="1"/>
    <col min="11526" max="11526" width="16.54296875" style="237" customWidth="1"/>
    <col min="11527" max="11527" width="13.453125" style="237" customWidth="1"/>
    <col min="11528" max="11528" width="13.7265625" style="237" customWidth="1"/>
    <col min="11529" max="11529" width="17.7265625" style="237" customWidth="1"/>
    <col min="11530" max="11530" width="14.54296875" style="237" customWidth="1"/>
    <col min="11531" max="11531" width="14" style="237" customWidth="1"/>
    <col min="11532" max="11532" width="13.81640625" style="237" customWidth="1"/>
    <col min="11533" max="11533" width="19" style="237" customWidth="1"/>
    <col min="11534" max="11534" width="17.453125" style="237" customWidth="1"/>
    <col min="11535" max="11535" width="19.1796875" style="237" customWidth="1"/>
    <col min="11536" max="11536" width="16.81640625" style="237" customWidth="1"/>
    <col min="11537" max="11538" width="13.54296875" style="237" customWidth="1"/>
    <col min="11539" max="11540" width="13" style="237" customWidth="1"/>
    <col min="11541" max="11541" width="13.1796875" style="237" customWidth="1"/>
    <col min="11542" max="11542" width="13.81640625" style="237" customWidth="1"/>
    <col min="11543" max="11543" width="13.1796875" style="237" customWidth="1"/>
    <col min="11544" max="11549" width="12.7265625" style="237" customWidth="1"/>
    <col min="11550" max="11550" width="15.1796875" style="237" customWidth="1"/>
    <col min="11551" max="11551" width="12.81640625" style="237" customWidth="1"/>
    <col min="11552" max="11552" width="12.7265625" style="237" customWidth="1"/>
    <col min="11553" max="11553" width="13.81640625" style="237" customWidth="1"/>
    <col min="11554" max="11554" width="13.453125" style="237" customWidth="1"/>
    <col min="11555" max="11555" width="15.26953125" style="237" customWidth="1"/>
    <col min="11556" max="11556" width="12.453125" style="237" customWidth="1"/>
    <col min="11557" max="11557" width="9.54296875" style="237" customWidth="1"/>
    <col min="11558" max="11558" width="13.26953125" style="237" customWidth="1"/>
    <col min="11559" max="11559" width="12.7265625" style="237" customWidth="1"/>
    <col min="11560" max="11561" width="12.81640625" style="237" customWidth="1"/>
    <col min="11562" max="11562" width="13.453125" style="237" customWidth="1"/>
    <col min="11563" max="11564" width="12.81640625" style="237" customWidth="1"/>
    <col min="11565" max="11580" width="2.7265625" style="237" customWidth="1"/>
    <col min="11581" max="11581" width="3.26953125" style="237" customWidth="1"/>
    <col min="11582" max="11595" width="2.7265625" style="237" customWidth="1"/>
    <col min="11596" max="11596" width="15.1796875" style="237" customWidth="1"/>
    <col min="11597" max="11597" width="12.54296875" style="237" customWidth="1"/>
    <col min="11598" max="11598" width="12.81640625" style="237" customWidth="1"/>
    <col min="11599" max="11600" width="13" style="237" customWidth="1"/>
    <col min="11601" max="11601" width="13.81640625" style="237" customWidth="1"/>
    <col min="11602" max="11602" width="14.54296875" style="237" customWidth="1"/>
    <col min="11603" max="11605" width="14.7265625" style="237" customWidth="1"/>
    <col min="11606" max="11606" width="13.7265625" style="237" customWidth="1"/>
    <col min="11607" max="11607" width="14.7265625" style="237" customWidth="1"/>
    <col min="11608" max="11608" width="18.1796875" style="237" customWidth="1"/>
    <col min="11609" max="11777" width="11.453125" style="237"/>
    <col min="11778" max="11778" width="4.453125" style="237" customWidth="1"/>
    <col min="11779" max="11779" width="15.26953125" style="237" customWidth="1"/>
    <col min="11780" max="11780" width="16.81640625" style="237" customWidth="1"/>
    <col min="11781" max="11781" width="27.453125" style="237" customWidth="1"/>
    <col min="11782" max="11782" width="16.54296875" style="237" customWidth="1"/>
    <col min="11783" max="11783" width="13.453125" style="237" customWidth="1"/>
    <col min="11784" max="11784" width="13.7265625" style="237" customWidth="1"/>
    <col min="11785" max="11785" width="17.7265625" style="237" customWidth="1"/>
    <col min="11786" max="11786" width="14.54296875" style="237" customWidth="1"/>
    <col min="11787" max="11787" width="14" style="237" customWidth="1"/>
    <col min="11788" max="11788" width="13.81640625" style="237" customWidth="1"/>
    <col min="11789" max="11789" width="19" style="237" customWidth="1"/>
    <col min="11790" max="11790" width="17.453125" style="237" customWidth="1"/>
    <col min="11791" max="11791" width="19.1796875" style="237" customWidth="1"/>
    <col min="11792" max="11792" width="16.81640625" style="237" customWidth="1"/>
    <col min="11793" max="11794" width="13.54296875" style="237" customWidth="1"/>
    <col min="11795" max="11796" width="13" style="237" customWidth="1"/>
    <col min="11797" max="11797" width="13.1796875" style="237" customWidth="1"/>
    <col min="11798" max="11798" width="13.81640625" style="237" customWidth="1"/>
    <col min="11799" max="11799" width="13.1796875" style="237" customWidth="1"/>
    <col min="11800" max="11805" width="12.7265625" style="237" customWidth="1"/>
    <col min="11806" max="11806" width="15.1796875" style="237" customWidth="1"/>
    <col min="11807" max="11807" width="12.81640625" style="237" customWidth="1"/>
    <col min="11808" max="11808" width="12.7265625" style="237" customWidth="1"/>
    <col min="11809" max="11809" width="13.81640625" style="237" customWidth="1"/>
    <col min="11810" max="11810" width="13.453125" style="237" customWidth="1"/>
    <col min="11811" max="11811" width="15.26953125" style="237" customWidth="1"/>
    <col min="11812" max="11812" width="12.453125" style="237" customWidth="1"/>
    <col min="11813" max="11813" width="9.54296875" style="237" customWidth="1"/>
    <col min="11814" max="11814" width="13.26953125" style="237" customWidth="1"/>
    <col min="11815" max="11815" width="12.7265625" style="237" customWidth="1"/>
    <col min="11816" max="11817" width="12.81640625" style="237" customWidth="1"/>
    <col min="11818" max="11818" width="13.453125" style="237" customWidth="1"/>
    <col min="11819" max="11820" width="12.81640625" style="237" customWidth="1"/>
    <col min="11821" max="11836" width="2.7265625" style="237" customWidth="1"/>
    <col min="11837" max="11837" width="3.26953125" style="237" customWidth="1"/>
    <col min="11838" max="11851" width="2.7265625" style="237" customWidth="1"/>
    <col min="11852" max="11852" width="15.1796875" style="237" customWidth="1"/>
    <col min="11853" max="11853" width="12.54296875" style="237" customWidth="1"/>
    <col min="11854" max="11854" width="12.81640625" style="237" customWidth="1"/>
    <col min="11855" max="11856" width="13" style="237" customWidth="1"/>
    <col min="11857" max="11857" width="13.81640625" style="237" customWidth="1"/>
    <col min="11858" max="11858" width="14.54296875" style="237" customWidth="1"/>
    <col min="11859" max="11861" width="14.7265625" style="237" customWidth="1"/>
    <col min="11862" max="11862" width="13.7265625" style="237" customWidth="1"/>
    <col min="11863" max="11863" width="14.7265625" style="237" customWidth="1"/>
    <col min="11864" max="11864" width="18.1796875" style="237" customWidth="1"/>
    <col min="11865" max="12033" width="11.453125" style="237"/>
    <col min="12034" max="12034" width="4.453125" style="237" customWidth="1"/>
    <col min="12035" max="12035" width="15.26953125" style="237" customWidth="1"/>
    <col min="12036" max="12036" width="16.81640625" style="237" customWidth="1"/>
    <col min="12037" max="12037" width="27.453125" style="237" customWidth="1"/>
    <col min="12038" max="12038" width="16.54296875" style="237" customWidth="1"/>
    <col min="12039" max="12039" width="13.453125" style="237" customWidth="1"/>
    <col min="12040" max="12040" width="13.7265625" style="237" customWidth="1"/>
    <col min="12041" max="12041" width="17.7265625" style="237" customWidth="1"/>
    <col min="12042" max="12042" width="14.54296875" style="237" customWidth="1"/>
    <col min="12043" max="12043" width="14" style="237" customWidth="1"/>
    <col min="12044" max="12044" width="13.81640625" style="237" customWidth="1"/>
    <col min="12045" max="12045" width="19" style="237" customWidth="1"/>
    <col min="12046" max="12046" width="17.453125" style="237" customWidth="1"/>
    <col min="12047" max="12047" width="19.1796875" style="237" customWidth="1"/>
    <col min="12048" max="12048" width="16.81640625" style="237" customWidth="1"/>
    <col min="12049" max="12050" width="13.54296875" style="237" customWidth="1"/>
    <col min="12051" max="12052" width="13" style="237" customWidth="1"/>
    <col min="12053" max="12053" width="13.1796875" style="237" customWidth="1"/>
    <col min="12054" max="12054" width="13.81640625" style="237" customWidth="1"/>
    <col min="12055" max="12055" width="13.1796875" style="237" customWidth="1"/>
    <col min="12056" max="12061" width="12.7265625" style="237" customWidth="1"/>
    <col min="12062" max="12062" width="15.1796875" style="237" customWidth="1"/>
    <col min="12063" max="12063" width="12.81640625" style="237" customWidth="1"/>
    <col min="12064" max="12064" width="12.7265625" style="237" customWidth="1"/>
    <col min="12065" max="12065" width="13.81640625" style="237" customWidth="1"/>
    <col min="12066" max="12066" width="13.453125" style="237" customWidth="1"/>
    <col min="12067" max="12067" width="15.26953125" style="237" customWidth="1"/>
    <col min="12068" max="12068" width="12.453125" style="237" customWidth="1"/>
    <col min="12069" max="12069" width="9.54296875" style="237" customWidth="1"/>
    <col min="12070" max="12070" width="13.26953125" style="237" customWidth="1"/>
    <col min="12071" max="12071" width="12.7265625" style="237" customWidth="1"/>
    <col min="12072" max="12073" width="12.81640625" style="237" customWidth="1"/>
    <col min="12074" max="12074" width="13.453125" style="237" customWidth="1"/>
    <col min="12075" max="12076" width="12.81640625" style="237" customWidth="1"/>
    <col min="12077" max="12092" width="2.7265625" style="237" customWidth="1"/>
    <col min="12093" max="12093" width="3.26953125" style="237" customWidth="1"/>
    <col min="12094" max="12107" width="2.7265625" style="237" customWidth="1"/>
    <col min="12108" max="12108" width="15.1796875" style="237" customWidth="1"/>
    <col min="12109" max="12109" width="12.54296875" style="237" customWidth="1"/>
    <col min="12110" max="12110" width="12.81640625" style="237" customWidth="1"/>
    <col min="12111" max="12112" width="13" style="237" customWidth="1"/>
    <col min="12113" max="12113" width="13.81640625" style="237" customWidth="1"/>
    <col min="12114" max="12114" width="14.54296875" style="237" customWidth="1"/>
    <col min="12115" max="12117" width="14.7265625" style="237" customWidth="1"/>
    <col min="12118" max="12118" width="13.7265625" style="237" customWidth="1"/>
    <col min="12119" max="12119" width="14.7265625" style="237" customWidth="1"/>
    <col min="12120" max="12120" width="18.1796875" style="237" customWidth="1"/>
    <col min="12121" max="12289" width="11.453125" style="237"/>
    <col min="12290" max="12290" width="4.453125" style="237" customWidth="1"/>
    <col min="12291" max="12291" width="15.26953125" style="237" customWidth="1"/>
    <col min="12292" max="12292" width="16.81640625" style="237" customWidth="1"/>
    <col min="12293" max="12293" width="27.453125" style="237" customWidth="1"/>
    <col min="12294" max="12294" width="16.54296875" style="237" customWidth="1"/>
    <col min="12295" max="12295" width="13.453125" style="237" customWidth="1"/>
    <col min="12296" max="12296" width="13.7265625" style="237" customWidth="1"/>
    <col min="12297" max="12297" width="17.7265625" style="237" customWidth="1"/>
    <col min="12298" max="12298" width="14.54296875" style="237" customWidth="1"/>
    <col min="12299" max="12299" width="14" style="237" customWidth="1"/>
    <col min="12300" max="12300" width="13.81640625" style="237" customWidth="1"/>
    <col min="12301" max="12301" width="19" style="237" customWidth="1"/>
    <col min="12302" max="12302" width="17.453125" style="237" customWidth="1"/>
    <col min="12303" max="12303" width="19.1796875" style="237" customWidth="1"/>
    <col min="12304" max="12304" width="16.81640625" style="237" customWidth="1"/>
    <col min="12305" max="12306" width="13.54296875" style="237" customWidth="1"/>
    <col min="12307" max="12308" width="13" style="237" customWidth="1"/>
    <col min="12309" max="12309" width="13.1796875" style="237" customWidth="1"/>
    <col min="12310" max="12310" width="13.81640625" style="237" customWidth="1"/>
    <col min="12311" max="12311" width="13.1796875" style="237" customWidth="1"/>
    <col min="12312" max="12317" width="12.7265625" style="237" customWidth="1"/>
    <col min="12318" max="12318" width="15.1796875" style="237" customWidth="1"/>
    <col min="12319" max="12319" width="12.81640625" style="237" customWidth="1"/>
    <col min="12320" max="12320" width="12.7265625" style="237" customWidth="1"/>
    <col min="12321" max="12321" width="13.81640625" style="237" customWidth="1"/>
    <col min="12322" max="12322" width="13.453125" style="237" customWidth="1"/>
    <col min="12323" max="12323" width="15.26953125" style="237" customWidth="1"/>
    <col min="12324" max="12324" width="12.453125" style="237" customWidth="1"/>
    <col min="12325" max="12325" width="9.54296875" style="237" customWidth="1"/>
    <col min="12326" max="12326" width="13.26953125" style="237" customWidth="1"/>
    <col min="12327" max="12327" width="12.7265625" style="237" customWidth="1"/>
    <col min="12328" max="12329" width="12.81640625" style="237" customWidth="1"/>
    <col min="12330" max="12330" width="13.453125" style="237" customWidth="1"/>
    <col min="12331" max="12332" width="12.81640625" style="237" customWidth="1"/>
    <col min="12333" max="12348" width="2.7265625" style="237" customWidth="1"/>
    <col min="12349" max="12349" width="3.26953125" style="237" customWidth="1"/>
    <col min="12350" max="12363" width="2.7265625" style="237" customWidth="1"/>
    <col min="12364" max="12364" width="15.1796875" style="237" customWidth="1"/>
    <col min="12365" max="12365" width="12.54296875" style="237" customWidth="1"/>
    <col min="12366" max="12366" width="12.81640625" style="237" customWidth="1"/>
    <col min="12367" max="12368" width="13" style="237" customWidth="1"/>
    <col min="12369" max="12369" width="13.81640625" style="237" customWidth="1"/>
    <col min="12370" max="12370" width="14.54296875" style="237" customWidth="1"/>
    <col min="12371" max="12373" width="14.7265625" style="237" customWidth="1"/>
    <col min="12374" max="12374" width="13.7265625" style="237" customWidth="1"/>
    <col min="12375" max="12375" width="14.7265625" style="237" customWidth="1"/>
    <col min="12376" max="12376" width="18.1796875" style="237" customWidth="1"/>
    <col min="12377" max="12545" width="11.453125" style="237"/>
    <col min="12546" max="12546" width="4.453125" style="237" customWidth="1"/>
    <col min="12547" max="12547" width="15.26953125" style="237" customWidth="1"/>
    <col min="12548" max="12548" width="16.81640625" style="237" customWidth="1"/>
    <col min="12549" max="12549" width="27.453125" style="237" customWidth="1"/>
    <col min="12550" max="12550" width="16.54296875" style="237" customWidth="1"/>
    <col min="12551" max="12551" width="13.453125" style="237" customWidth="1"/>
    <col min="12552" max="12552" width="13.7265625" style="237" customWidth="1"/>
    <col min="12553" max="12553" width="17.7265625" style="237" customWidth="1"/>
    <col min="12554" max="12554" width="14.54296875" style="237" customWidth="1"/>
    <col min="12555" max="12555" width="14" style="237" customWidth="1"/>
    <col min="12556" max="12556" width="13.81640625" style="237" customWidth="1"/>
    <col min="12557" max="12557" width="19" style="237" customWidth="1"/>
    <col min="12558" max="12558" width="17.453125" style="237" customWidth="1"/>
    <col min="12559" max="12559" width="19.1796875" style="237" customWidth="1"/>
    <col min="12560" max="12560" width="16.81640625" style="237" customWidth="1"/>
    <col min="12561" max="12562" width="13.54296875" style="237" customWidth="1"/>
    <col min="12563" max="12564" width="13" style="237" customWidth="1"/>
    <col min="12565" max="12565" width="13.1796875" style="237" customWidth="1"/>
    <col min="12566" max="12566" width="13.81640625" style="237" customWidth="1"/>
    <col min="12567" max="12567" width="13.1796875" style="237" customWidth="1"/>
    <col min="12568" max="12573" width="12.7265625" style="237" customWidth="1"/>
    <col min="12574" max="12574" width="15.1796875" style="237" customWidth="1"/>
    <col min="12575" max="12575" width="12.81640625" style="237" customWidth="1"/>
    <col min="12576" max="12576" width="12.7265625" style="237" customWidth="1"/>
    <col min="12577" max="12577" width="13.81640625" style="237" customWidth="1"/>
    <col min="12578" max="12578" width="13.453125" style="237" customWidth="1"/>
    <col min="12579" max="12579" width="15.26953125" style="237" customWidth="1"/>
    <col min="12580" max="12580" width="12.453125" style="237" customWidth="1"/>
    <col min="12581" max="12581" width="9.54296875" style="237" customWidth="1"/>
    <col min="12582" max="12582" width="13.26953125" style="237" customWidth="1"/>
    <col min="12583" max="12583" width="12.7265625" style="237" customWidth="1"/>
    <col min="12584" max="12585" width="12.81640625" style="237" customWidth="1"/>
    <col min="12586" max="12586" width="13.453125" style="237" customWidth="1"/>
    <col min="12587" max="12588" width="12.81640625" style="237" customWidth="1"/>
    <col min="12589" max="12604" width="2.7265625" style="237" customWidth="1"/>
    <col min="12605" max="12605" width="3.26953125" style="237" customWidth="1"/>
    <col min="12606" max="12619" width="2.7265625" style="237" customWidth="1"/>
    <col min="12620" max="12620" width="15.1796875" style="237" customWidth="1"/>
    <col min="12621" max="12621" width="12.54296875" style="237" customWidth="1"/>
    <col min="12622" max="12622" width="12.81640625" style="237" customWidth="1"/>
    <col min="12623" max="12624" width="13" style="237" customWidth="1"/>
    <col min="12625" max="12625" width="13.81640625" style="237" customWidth="1"/>
    <col min="12626" max="12626" width="14.54296875" style="237" customWidth="1"/>
    <col min="12627" max="12629" width="14.7265625" style="237" customWidth="1"/>
    <col min="12630" max="12630" width="13.7265625" style="237" customWidth="1"/>
    <col min="12631" max="12631" width="14.7265625" style="237" customWidth="1"/>
    <col min="12632" max="12632" width="18.1796875" style="237" customWidth="1"/>
    <col min="12633" max="12801" width="11.453125" style="237"/>
    <col min="12802" max="12802" width="4.453125" style="237" customWidth="1"/>
    <col min="12803" max="12803" width="15.26953125" style="237" customWidth="1"/>
    <col min="12804" max="12804" width="16.81640625" style="237" customWidth="1"/>
    <col min="12805" max="12805" width="27.453125" style="237" customWidth="1"/>
    <col min="12806" max="12806" width="16.54296875" style="237" customWidth="1"/>
    <col min="12807" max="12807" width="13.453125" style="237" customWidth="1"/>
    <col min="12808" max="12808" width="13.7265625" style="237" customWidth="1"/>
    <col min="12809" max="12809" width="17.7265625" style="237" customWidth="1"/>
    <col min="12810" max="12810" width="14.54296875" style="237" customWidth="1"/>
    <col min="12811" max="12811" width="14" style="237" customWidth="1"/>
    <col min="12812" max="12812" width="13.81640625" style="237" customWidth="1"/>
    <col min="12813" max="12813" width="19" style="237" customWidth="1"/>
    <col min="12814" max="12814" width="17.453125" style="237" customWidth="1"/>
    <col min="12815" max="12815" width="19.1796875" style="237" customWidth="1"/>
    <col min="12816" max="12816" width="16.81640625" style="237" customWidth="1"/>
    <col min="12817" max="12818" width="13.54296875" style="237" customWidth="1"/>
    <col min="12819" max="12820" width="13" style="237" customWidth="1"/>
    <col min="12821" max="12821" width="13.1796875" style="237" customWidth="1"/>
    <col min="12822" max="12822" width="13.81640625" style="237" customWidth="1"/>
    <col min="12823" max="12823" width="13.1796875" style="237" customWidth="1"/>
    <col min="12824" max="12829" width="12.7265625" style="237" customWidth="1"/>
    <col min="12830" max="12830" width="15.1796875" style="237" customWidth="1"/>
    <col min="12831" max="12831" width="12.81640625" style="237" customWidth="1"/>
    <col min="12832" max="12832" width="12.7265625" style="237" customWidth="1"/>
    <col min="12833" max="12833" width="13.81640625" style="237" customWidth="1"/>
    <col min="12834" max="12834" width="13.453125" style="237" customWidth="1"/>
    <col min="12835" max="12835" width="15.26953125" style="237" customWidth="1"/>
    <col min="12836" max="12836" width="12.453125" style="237" customWidth="1"/>
    <col min="12837" max="12837" width="9.54296875" style="237" customWidth="1"/>
    <col min="12838" max="12838" width="13.26953125" style="237" customWidth="1"/>
    <col min="12839" max="12839" width="12.7265625" style="237" customWidth="1"/>
    <col min="12840" max="12841" width="12.81640625" style="237" customWidth="1"/>
    <col min="12842" max="12842" width="13.453125" style="237" customWidth="1"/>
    <col min="12843" max="12844" width="12.81640625" style="237" customWidth="1"/>
    <col min="12845" max="12860" width="2.7265625" style="237" customWidth="1"/>
    <col min="12861" max="12861" width="3.26953125" style="237" customWidth="1"/>
    <col min="12862" max="12875" width="2.7265625" style="237" customWidth="1"/>
    <col min="12876" max="12876" width="15.1796875" style="237" customWidth="1"/>
    <col min="12877" max="12877" width="12.54296875" style="237" customWidth="1"/>
    <col min="12878" max="12878" width="12.81640625" style="237" customWidth="1"/>
    <col min="12879" max="12880" width="13" style="237" customWidth="1"/>
    <col min="12881" max="12881" width="13.81640625" style="237" customWidth="1"/>
    <col min="12882" max="12882" width="14.54296875" style="237" customWidth="1"/>
    <col min="12883" max="12885" width="14.7265625" style="237" customWidth="1"/>
    <col min="12886" max="12886" width="13.7265625" style="237" customWidth="1"/>
    <col min="12887" max="12887" width="14.7265625" style="237" customWidth="1"/>
    <col min="12888" max="12888" width="18.1796875" style="237" customWidth="1"/>
    <col min="12889" max="13057" width="11.453125" style="237"/>
    <col min="13058" max="13058" width="4.453125" style="237" customWidth="1"/>
    <col min="13059" max="13059" width="15.26953125" style="237" customWidth="1"/>
    <col min="13060" max="13060" width="16.81640625" style="237" customWidth="1"/>
    <col min="13061" max="13061" width="27.453125" style="237" customWidth="1"/>
    <col min="13062" max="13062" width="16.54296875" style="237" customWidth="1"/>
    <col min="13063" max="13063" width="13.453125" style="237" customWidth="1"/>
    <col min="13064" max="13064" width="13.7265625" style="237" customWidth="1"/>
    <col min="13065" max="13065" width="17.7265625" style="237" customWidth="1"/>
    <col min="13066" max="13066" width="14.54296875" style="237" customWidth="1"/>
    <col min="13067" max="13067" width="14" style="237" customWidth="1"/>
    <col min="13068" max="13068" width="13.81640625" style="237" customWidth="1"/>
    <col min="13069" max="13069" width="19" style="237" customWidth="1"/>
    <col min="13070" max="13070" width="17.453125" style="237" customWidth="1"/>
    <col min="13071" max="13071" width="19.1796875" style="237" customWidth="1"/>
    <col min="13072" max="13072" width="16.81640625" style="237" customWidth="1"/>
    <col min="13073" max="13074" width="13.54296875" style="237" customWidth="1"/>
    <col min="13075" max="13076" width="13" style="237" customWidth="1"/>
    <col min="13077" max="13077" width="13.1796875" style="237" customWidth="1"/>
    <col min="13078" max="13078" width="13.81640625" style="237" customWidth="1"/>
    <col min="13079" max="13079" width="13.1796875" style="237" customWidth="1"/>
    <col min="13080" max="13085" width="12.7265625" style="237" customWidth="1"/>
    <col min="13086" max="13086" width="15.1796875" style="237" customWidth="1"/>
    <col min="13087" max="13087" width="12.81640625" style="237" customWidth="1"/>
    <col min="13088" max="13088" width="12.7265625" style="237" customWidth="1"/>
    <col min="13089" max="13089" width="13.81640625" style="237" customWidth="1"/>
    <col min="13090" max="13090" width="13.453125" style="237" customWidth="1"/>
    <col min="13091" max="13091" width="15.26953125" style="237" customWidth="1"/>
    <col min="13092" max="13092" width="12.453125" style="237" customWidth="1"/>
    <col min="13093" max="13093" width="9.54296875" style="237" customWidth="1"/>
    <col min="13094" max="13094" width="13.26953125" style="237" customWidth="1"/>
    <col min="13095" max="13095" width="12.7265625" style="237" customWidth="1"/>
    <col min="13096" max="13097" width="12.81640625" style="237" customWidth="1"/>
    <col min="13098" max="13098" width="13.453125" style="237" customWidth="1"/>
    <col min="13099" max="13100" width="12.81640625" style="237" customWidth="1"/>
    <col min="13101" max="13116" width="2.7265625" style="237" customWidth="1"/>
    <col min="13117" max="13117" width="3.26953125" style="237" customWidth="1"/>
    <col min="13118" max="13131" width="2.7265625" style="237" customWidth="1"/>
    <col min="13132" max="13132" width="15.1796875" style="237" customWidth="1"/>
    <col min="13133" max="13133" width="12.54296875" style="237" customWidth="1"/>
    <col min="13134" max="13134" width="12.81640625" style="237" customWidth="1"/>
    <col min="13135" max="13136" width="13" style="237" customWidth="1"/>
    <col min="13137" max="13137" width="13.81640625" style="237" customWidth="1"/>
    <col min="13138" max="13138" width="14.54296875" style="237" customWidth="1"/>
    <col min="13139" max="13141" width="14.7265625" style="237" customWidth="1"/>
    <col min="13142" max="13142" width="13.7265625" style="237" customWidth="1"/>
    <col min="13143" max="13143" width="14.7265625" style="237" customWidth="1"/>
    <col min="13144" max="13144" width="18.1796875" style="237" customWidth="1"/>
    <col min="13145" max="13313" width="11.453125" style="237"/>
    <col min="13314" max="13314" width="4.453125" style="237" customWidth="1"/>
    <col min="13315" max="13315" width="15.26953125" style="237" customWidth="1"/>
    <col min="13316" max="13316" width="16.81640625" style="237" customWidth="1"/>
    <col min="13317" max="13317" width="27.453125" style="237" customWidth="1"/>
    <col min="13318" max="13318" width="16.54296875" style="237" customWidth="1"/>
    <col min="13319" max="13319" width="13.453125" style="237" customWidth="1"/>
    <col min="13320" max="13320" width="13.7265625" style="237" customWidth="1"/>
    <col min="13321" max="13321" width="17.7265625" style="237" customWidth="1"/>
    <col min="13322" max="13322" width="14.54296875" style="237" customWidth="1"/>
    <col min="13323" max="13323" width="14" style="237" customWidth="1"/>
    <col min="13324" max="13324" width="13.81640625" style="237" customWidth="1"/>
    <col min="13325" max="13325" width="19" style="237" customWidth="1"/>
    <col min="13326" max="13326" width="17.453125" style="237" customWidth="1"/>
    <col min="13327" max="13327" width="19.1796875" style="237" customWidth="1"/>
    <col min="13328" max="13328" width="16.81640625" style="237" customWidth="1"/>
    <col min="13329" max="13330" width="13.54296875" style="237" customWidth="1"/>
    <col min="13331" max="13332" width="13" style="237" customWidth="1"/>
    <col min="13333" max="13333" width="13.1796875" style="237" customWidth="1"/>
    <col min="13334" max="13334" width="13.81640625" style="237" customWidth="1"/>
    <col min="13335" max="13335" width="13.1796875" style="237" customWidth="1"/>
    <col min="13336" max="13341" width="12.7265625" style="237" customWidth="1"/>
    <col min="13342" max="13342" width="15.1796875" style="237" customWidth="1"/>
    <col min="13343" max="13343" width="12.81640625" style="237" customWidth="1"/>
    <col min="13344" max="13344" width="12.7265625" style="237" customWidth="1"/>
    <col min="13345" max="13345" width="13.81640625" style="237" customWidth="1"/>
    <col min="13346" max="13346" width="13.453125" style="237" customWidth="1"/>
    <col min="13347" max="13347" width="15.26953125" style="237" customWidth="1"/>
    <col min="13348" max="13348" width="12.453125" style="237" customWidth="1"/>
    <col min="13349" max="13349" width="9.54296875" style="237" customWidth="1"/>
    <col min="13350" max="13350" width="13.26953125" style="237" customWidth="1"/>
    <col min="13351" max="13351" width="12.7265625" style="237" customWidth="1"/>
    <col min="13352" max="13353" width="12.81640625" style="237" customWidth="1"/>
    <col min="13354" max="13354" width="13.453125" style="237" customWidth="1"/>
    <col min="13355" max="13356" width="12.81640625" style="237" customWidth="1"/>
    <col min="13357" max="13372" width="2.7265625" style="237" customWidth="1"/>
    <col min="13373" max="13373" width="3.26953125" style="237" customWidth="1"/>
    <col min="13374" max="13387" width="2.7265625" style="237" customWidth="1"/>
    <col min="13388" max="13388" width="15.1796875" style="237" customWidth="1"/>
    <col min="13389" max="13389" width="12.54296875" style="237" customWidth="1"/>
    <col min="13390" max="13390" width="12.81640625" style="237" customWidth="1"/>
    <col min="13391" max="13392" width="13" style="237" customWidth="1"/>
    <col min="13393" max="13393" width="13.81640625" style="237" customWidth="1"/>
    <col min="13394" max="13394" width="14.54296875" style="237" customWidth="1"/>
    <col min="13395" max="13397" width="14.7265625" style="237" customWidth="1"/>
    <col min="13398" max="13398" width="13.7265625" style="237" customWidth="1"/>
    <col min="13399" max="13399" width="14.7265625" style="237" customWidth="1"/>
    <col min="13400" max="13400" width="18.1796875" style="237" customWidth="1"/>
    <col min="13401" max="13569" width="11.453125" style="237"/>
    <col min="13570" max="13570" width="4.453125" style="237" customWidth="1"/>
    <col min="13571" max="13571" width="15.26953125" style="237" customWidth="1"/>
    <col min="13572" max="13572" width="16.81640625" style="237" customWidth="1"/>
    <col min="13573" max="13573" width="27.453125" style="237" customWidth="1"/>
    <col min="13574" max="13574" width="16.54296875" style="237" customWidth="1"/>
    <col min="13575" max="13575" width="13.453125" style="237" customWidth="1"/>
    <col min="13576" max="13576" width="13.7265625" style="237" customWidth="1"/>
    <col min="13577" max="13577" width="17.7265625" style="237" customWidth="1"/>
    <col min="13578" max="13578" width="14.54296875" style="237" customWidth="1"/>
    <col min="13579" max="13579" width="14" style="237" customWidth="1"/>
    <col min="13580" max="13580" width="13.81640625" style="237" customWidth="1"/>
    <col min="13581" max="13581" width="19" style="237" customWidth="1"/>
    <col min="13582" max="13582" width="17.453125" style="237" customWidth="1"/>
    <col min="13583" max="13583" width="19.1796875" style="237" customWidth="1"/>
    <col min="13584" max="13584" width="16.81640625" style="237" customWidth="1"/>
    <col min="13585" max="13586" width="13.54296875" style="237" customWidth="1"/>
    <col min="13587" max="13588" width="13" style="237" customWidth="1"/>
    <col min="13589" max="13589" width="13.1796875" style="237" customWidth="1"/>
    <col min="13590" max="13590" width="13.81640625" style="237" customWidth="1"/>
    <col min="13591" max="13591" width="13.1796875" style="237" customWidth="1"/>
    <col min="13592" max="13597" width="12.7265625" style="237" customWidth="1"/>
    <col min="13598" max="13598" width="15.1796875" style="237" customWidth="1"/>
    <col min="13599" max="13599" width="12.81640625" style="237" customWidth="1"/>
    <col min="13600" max="13600" width="12.7265625" style="237" customWidth="1"/>
    <col min="13601" max="13601" width="13.81640625" style="237" customWidth="1"/>
    <col min="13602" max="13602" width="13.453125" style="237" customWidth="1"/>
    <col min="13603" max="13603" width="15.26953125" style="237" customWidth="1"/>
    <col min="13604" max="13604" width="12.453125" style="237" customWidth="1"/>
    <col min="13605" max="13605" width="9.54296875" style="237" customWidth="1"/>
    <col min="13606" max="13606" width="13.26953125" style="237" customWidth="1"/>
    <col min="13607" max="13607" width="12.7265625" style="237" customWidth="1"/>
    <col min="13608" max="13609" width="12.81640625" style="237" customWidth="1"/>
    <col min="13610" max="13610" width="13.453125" style="237" customWidth="1"/>
    <col min="13611" max="13612" width="12.81640625" style="237" customWidth="1"/>
    <col min="13613" max="13628" width="2.7265625" style="237" customWidth="1"/>
    <col min="13629" max="13629" width="3.26953125" style="237" customWidth="1"/>
    <col min="13630" max="13643" width="2.7265625" style="237" customWidth="1"/>
    <col min="13644" max="13644" width="15.1796875" style="237" customWidth="1"/>
    <col min="13645" max="13645" width="12.54296875" style="237" customWidth="1"/>
    <col min="13646" max="13646" width="12.81640625" style="237" customWidth="1"/>
    <col min="13647" max="13648" width="13" style="237" customWidth="1"/>
    <col min="13649" max="13649" width="13.81640625" style="237" customWidth="1"/>
    <col min="13650" max="13650" width="14.54296875" style="237" customWidth="1"/>
    <col min="13651" max="13653" width="14.7265625" style="237" customWidth="1"/>
    <col min="13654" max="13654" width="13.7265625" style="237" customWidth="1"/>
    <col min="13655" max="13655" width="14.7265625" style="237" customWidth="1"/>
    <col min="13656" max="13656" width="18.1796875" style="237" customWidth="1"/>
    <col min="13657" max="13825" width="11.453125" style="237"/>
    <col min="13826" max="13826" width="4.453125" style="237" customWidth="1"/>
    <col min="13827" max="13827" width="15.26953125" style="237" customWidth="1"/>
    <col min="13828" max="13828" width="16.81640625" style="237" customWidth="1"/>
    <col min="13829" max="13829" width="27.453125" style="237" customWidth="1"/>
    <col min="13830" max="13830" width="16.54296875" style="237" customWidth="1"/>
    <col min="13831" max="13831" width="13.453125" style="237" customWidth="1"/>
    <col min="13832" max="13832" width="13.7265625" style="237" customWidth="1"/>
    <col min="13833" max="13833" width="17.7265625" style="237" customWidth="1"/>
    <col min="13834" max="13834" width="14.54296875" style="237" customWidth="1"/>
    <col min="13835" max="13835" width="14" style="237" customWidth="1"/>
    <col min="13836" max="13836" width="13.81640625" style="237" customWidth="1"/>
    <col min="13837" max="13837" width="19" style="237" customWidth="1"/>
    <col min="13838" max="13838" width="17.453125" style="237" customWidth="1"/>
    <col min="13839" max="13839" width="19.1796875" style="237" customWidth="1"/>
    <col min="13840" max="13840" width="16.81640625" style="237" customWidth="1"/>
    <col min="13841" max="13842" width="13.54296875" style="237" customWidth="1"/>
    <col min="13843" max="13844" width="13" style="237" customWidth="1"/>
    <col min="13845" max="13845" width="13.1796875" style="237" customWidth="1"/>
    <col min="13846" max="13846" width="13.81640625" style="237" customWidth="1"/>
    <col min="13847" max="13847" width="13.1796875" style="237" customWidth="1"/>
    <col min="13848" max="13853" width="12.7265625" style="237" customWidth="1"/>
    <col min="13854" max="13854" width="15.1796875" style="237" customWidth="1"/>
    <col min="13855" max="13855" width="12.81640625" style="237" customWidth="1"/>
    <col min="13856" max="13856" width="12.7265625" style="237" customWidth="1"/>
    <col min="13857" max="13857" width="13.81640625" style="237" customWidth="1"/>
    <col min="13858" max="13858" width="13.453125" style="237" customWidth="1"/>
    <col min="13859" max="13859" width="15.26953125" style="237" customWidth="1"/>
    <col min="13860" max="13860" width="12.453125" style="237" customWidth="1"/>
    <col min="13861" max="13861" width="9.54296875" style="237" customWidth="1"/>
    <col min="13862" max="13862" width="13.26953125" style="237" customWidth="1"/>
    <col min="13863" max="13863" width="12.7265625" style="237" customWidth="1"/>
    <col min="13864" max="13865" width="12.81640625" style="237" customWidth="1"/>
    <col min="13866" max="13866" width="13.453125" style="237" customWidth="1"/>
    <col min="13867" max="13868" width="12.81640625" style="237" customWidth="1"/>
    <col min="13869" max="13884" width="2.7265625" style="237" customWidth="1"/>
    <col min="13885" max="13885" width="3.26953125" style="237" customWidth="1"/>
    <col min="13886" max="13899" width="2.7265625" style="237" customWidth="1"/>
    <col min="13900" max="13900" width="15.1796875" style="237" customWidth="1"/>
    <col min="13901" max="13901" width="12.54296875" style="237" customWidth="1"/>
    <col min="13902" max="13902" width="12.81640625" style="237" customWidth="1"/>
    <col min="13903" max="13904" width="13" style="237" customWidth="1"/>
    <col min="13905" max="13905" width="13.81640625" style="237" customWidth="1"/>
    <col min="13906" max="13906" width="14.54296875" style="237" customWidth="1"/>
    <col min="13907" max="13909" width="14.7265625" style="237" customWidth="1"/>
    <col min="13910" max="13910" width="13.7265625" style="237" customWidth="1"/>
    <col min="13911" max="13911" width="14.7265625" style="237" customWidth="1"/>
    <col min="13912" max="13912" width="18.1796875" style="237" customWidth="1"/>
    <col min="13913" max="14081" width="11.453125" style="237"/>
    <col min="14082" max="14082" width="4.453125" style="237" customWidth="1"/>
    <col min="14083" max="14083" width="15.26953125" style="237" customWidth="1"/>
    <col min="14084" max="14084" width="16.81640625" style="237" customWidth="1"/>
    <col min="14085" max="14085" width="27.453125" style="237" customWidth="1"/>
    <col min="14086" max="14086" width="16.54296875" style="237" customWidth="1"/>
    <col min="14087" max="14087" width="13.453125" style="237" customWidth="1"/>
    <col min="14088" max="14088" width="13.7265625" style="237" customWidth="1"/>
    <col min="14089" max="14089" width="17.7265625" style="237" customWidth="1"/>
    <col min="14090" max="14090" width="14.54296875" style="237" customWidth="1"/>
    <col min="14091" max="14091" width="14" style="237" customWidth="1"/>
    <col min="14092" max="14092" width="13.81640625" style="237" customWidth="1"/>
    <col min="14093" max="14093" width="19" style="237" customWidth="1"/>
    <col min="14094" max="14094" width="17.453125" style="237" customWidth="1"/>
    <col min="14095" max="14095" width="19.1796875" style="237" customWidth="1"/>
    <col min="14096" max="14096" width="16.81640625" style="237" customWidth="1"/>
    <col min="14097" max="14098" width="13.54296875" style="237" customWidth="1"/>
    <col min="14099" max="14100" width="13" style="237" customWidth="1"/>
    <col min="14101" max="14101" width="13.1796875" style="237" customWidth="1"/>
    <col min="14102" max="14102" width="13.81640625" style="237" customWidth="1"/>
    <col min="14103" max="14103" width="13.1796875" style="237" customWidth="1"/>
    <col min="14104" max="14109" width="12.7265625" style="237" customWidth="1"/>
    <col min="14110" max="14110" width="15.1796875" style="237" customWidth="1"/>
    <col min="14111" max="14111" width="12.81640625" style="237" customWidth="1"/>
    <col min="14112" max="14112" width="12.7265625" style="237" customWidth="1"/>
    <col min="14113" max="14113" width="13.81640625" style="237" customWidth="1"/>
    <col min="14114" max="14114" width="13.453125" style="237" customWidth="1"/>
    <col min="14115" max="14115" width="15.26953125" style="237" customWidth="1"/>
    <col min="14116" max="14116" width="12.453125" style="237" customWidth="1"/>
    <col min="14117" max="14117" width="9.54296875" style="237" customWidth="1"/>
    <col min="14118" max="14118" width="13.26953125" style="237" customWidth="1"/>
    <col min="14119" max="14119" width="12.7265625" style="237" customWidth="1"/>
    <col min="14120" max="14121" width="12.81640625" style="237" customWidth="1"/>
    <col min="14122" max="14122" width="13.453125" style="237" customWidth="1"/>
    <col min="14123" max="14124" width="12.81640625" style="237" customWidth="1"/>
    <col min="14125" max="14140" width="2.7265625" style="237" customWidth="1"/>
    <col min="14141" max="14141" width="3.26953125" style="237" customWidth="1"/>
    <col min="14142" max="14155" width="2.7265625" style="237" customWidth="1"/>
    <col min="14156" max="14156" width="15.1796875" style="237" customWidth="1"/>
    <col min="14157" max="14157" width="12.54296875" style="237" customWidth="1"/>
    <col min="14158" max="14158" width="12.81640625" style="237" customWidth="1"/>
    <col min="14159" max="14160" width="13" style="237" customWidth="1"/>
    <col min="14161" max="14161" width="13.81640625" style="237" customWidth="1"/>
    <col min="14162" max="14162" width="14.54296875" style="237" customWidth="1"/>
    <col min="14163" max="14165" width="14.7265625" style="237" customWidth="1"/>
    <col min="14166" max="14166" width="13.7265625" style="237" customWidth="1"/>
    <col min="14167" max="14167" width="14.7265625" style="237" customWidth="1"/>
    <col min="14168" max="14168" width="18.1796875" style="237" customWidth="1"/>
    <col min="14169" max="14337" width="11.453125" style="237"/>
    <col min="14338" max="14338" width="4.453125" style="237" customWidth="1"/>
    <col min="14339" max="14339" width="15.26953125" style="237" customWidth="1"/>
    <col min="14340" max="14340" width="16.81640625" style="237" customWidth="1"/>
    <col min="14341" max="14341" width="27.453125" style="237" customWidth="1"/>
    <col min="14342" max="14342" width="16.54296875" style="237" customWidth="1"/>
    <col min="14343" max="14343" width="13.453125" style="237" customWidth="1"/>
    <col min="14344" max="14344" width="13.7265625" style="237" customWidth="1"/>
    <col min="14345" max="14345" width="17.7265625" style="237" customWidth="1"/>
    <col min="14346" max="14346" width="14.54296875" style="237" customWidth="1"/>
    <col min="14347" max="14347" width="14" style="237" customWidth="1"/>
    <col min="14348" max="14348" width="13.81640625" style="237" customWidth="1"/>
    <col min="14349" max="14349" width="19" style="237" customWidth="1"/>
    <col min="14350" max="14350" width="17.453125" style="237" customWidth="1"/>
    <col min="14351" max="14351" width="19.1796875" style="237" customWidth="1"/>
    <col min="14352" max="14352" width="16.81640625" style="237" customWidth="1"/>
    <col min="14353" max="14354" width="13.54296875" style="237" customWidth="1"/>
    <col min="14355" max="14356" width="13" style="237" customWidth="1"/>
    <col min="14357" max="14357" width="13.1796875" style="237" customWidth="1"/>
    <col min="14358" max="14358" width="13.81640625" style="237" customWidth="1"/>
    <col min="14359" max="14359" width="13.1796875" style="237" customWidth="1"/>
    <col min="14360" max="14365" width="12.7265625" style="237" customWidth="1"/>
    <col min="14366" max="14366" width="15.1796875" style="237" customWidth="1"/>
    <col min="14367" max="14367" width="12.81640625" style="237" customWidth="1"/>
    <col min="14368" max="14368" width="12.7265625" style="237" customWidth="1"/>
    <col min="14369" max="14369" width="13.81640625" style="237" customWidth="1"/>
    <col min="14370" max="14370" width="13.453125" style="237" customWidth="1"/>
    <col min="14371" max="14371" width="15.26953125" style="237" customWidth="1"/>
    <col min="14372" max="14372" width="12.453125" style="237" customWidth="1"/>
    <col min="14373" max="14373" width="9.54296875" style="237" customWidth="1"/>
    <col min="14374" max="14374" width="13.26953125" style="237" customWidth="1"/>
    <col min="14375" max="14375" width="12.7265625" style="237" customWidth="1"/>
    <col min="14376" max="14377" width="12.81640625" style="237" customWidth="1"/>
    <col min="14378" max="14378" width="13.453125" style="237" customWidth="1"/>
    <col min="14379" max="14380" width="12.81640625" style="237" customWidth="1"/>
    <col min="14381" max="14396" width="2.7265625" style="237" customWidth="1"/>
    <col min="14397" max="14397" width="3.26953125" style="237" customWidth="1"/>
    <col min="14398" max="14411" width="2.7265625" style="237" customWidth="1"/>
    <col min="14412" max="14412" width="15.1796875" style="237" customWidth="1"/>
    <col min="14413" max="14413" width="12.54296875" style="237" customWidth="1"/>
    <col min="14414" max="14414" width="12.81640625" style="237" customWidth="1"/>
    <col min="14415" max="14416" width="13" style="237" customWidth="1"/>
    <col min="14417" max="14417" width="13.81640625" style="237" customWidth="1"/>
    <col min="14418" max="14418" width="14.54296875" style="237" customWidth="1"/>
    <col min="14419" max="14421" width="14.7265625" style="237" customWidth="1"/>
    <col min="14422" max="14422" width="13.7265625" style="237" customWidth="1"/>
    <col min="14423" max="14423" width="14.7265625" style="237" customWidth="1"/>
    <col min="14424" max="14424" width="18.1796875" style="237" customWidth="1"/>
    <col min="14425" max="14593" width="11.453125" style="237"/>
    <col min="14594" max="14594" width="4.453125" style="237" customWidth="1"/>
    <col min="14595" max="14595" width="15.26953125" style="237" customWidth="1"/>
    <col min="14596" max="14596" width="16.81640625" style="237" customWidth="1"/>
    <col min="14597" max="14597" width="27.453125" style="237" customWidth="1"/>
    <col min="14598" max="14598" width="16.54296875" style="237" customWidth="1"/>
    <col min="14599" max="14599" width="13.453125" style="237" customWidth="1"/>
    <col min="14600" max="14600" width="13.7265625" style="237" customWidth="1"/>
    <col min="14601" max="14601" width="17.7265625" style="237" customWidth="1"/>
    <col min="14602" max="14602" width="14.54296875" style="237" customWidth="1"/>
    <col min="14603" max="14603" width="14" style="237" customWidth="1"/>
    <col min="14604" max="14604" width="13.81640625" style="237" customWidth="1"/>
    <col min="14605" max="14605" width="19" style="237" customWidth="1"/>
    <col min="14606" max="14606" width="17.453125" style="237" customWidth="1"/>
    <col min="14607" max="14607" width="19.1796875" style="237" customWidth="1"/>
    <col min="14608" max="14608" width="16.81640625" style="237" customWidth="1"/>
    <col min="14609" max="14610" width="13.54296875" style="237" customWidth="1"/>
    <col min="14611" max="14612" width="13" style="237" customWidth="1"/>
    <col min="14613" max="14613" width="13.1796875" style="237" customWidth="1"/>
    <col min="14614" max="14614" width="13.81640625" style="237" customWidth="1"/>
    <col min="14615" max="14615" width="13.1796875" style="237" customWidth="1"/>
    <col min="14616" max="14621" width="12.7265625" style="237" customWidth="1"/>
    <col min="14622" max="14622" width="15.1796875" style="237" customWidth="1"/>
    <col min="14623" max="14623" width="12.81640625" style="237" customWidth="1"/>
    <col min="14624" max="14624" width="12.7265625" style="237" customWidth="1"/>
    <col min="14625" max="14625" width="13.81640625" style="237" customWidth="1"/>
    <col min="14626" max="14626" width="13.453125" style="237" customWidth="1"/>
    <col min="14627" max="14627" width="15.26953125" style="237" customWidth="1"/>
    <col min="14628" max="14628" width="12.453125" style="237" customWidth="1"/>
    <col min="14629" max="14629" width="9.54296875" style="237" customWidth="1"/>
    <col min="14630" max="14630" width="13.26953125" style="237" customWidth="1"/>
    <col min="14631" max="14631" width="12.7265625" style="237" customWidth="1"/>
    <col min="14632" max="14633" width="12.81640625" style="237" customWidth="1"/>
    <col min="14634" max="14634" width="13.453125" style="237" customWidth="1"/>
    <col min="14635" max="14636" width="12.81640625" style="237" customWidth="1"/>
    <col min="14637" max="14652" width="2.7265625" style="237" customWidth="1"/>
    <col min="14653" max="14653" width="3.26953125" style="237" customWidth="1"/>
    <col min="14654" max="14667" width="2.7265625" style="237" customWidth="1"/>
    <col min="14668" max="14668" width="15.1796875" style="237" customWidth="1"/>
    <col min="14669" max="14669" width="12.54296875" style="237" customWidth="1"/>
    <col min="14670" max="14670" width="12.81640625" style="237" customWidth="1"/>
    <col min="14671" max="14672" width="13" style="237" customWidth="1"/>
    <col min="14673" max="14673" width="13.81640625" style="237" customWidth="1"/>
    <col min="14674" max="14674" width="14.54296875" style="237" customWidth="1"/>
    <col min="14675" max="14677" width="14.7265625" style="237" customWidth="1"/>
    <col min="14678" max="14678" width="13.7265625" style="237" customWidth="1"/>
    <col min="14679" max="14679" width="14.7265625" style="237" customWidth="1"/>
    <col min="14680" max="14680" width="18.1796875" style="237" customWidth="1"/>
    <col min="14681" max="14849" width="11.453125" style="237"/>
    <col min="14850" max="14850" width="4.453125" style="237" customWidth="1"/>
    <col min="14851" max="14851" width="15.26953125" style="237" customWidth="1"/>
    <col min="14852" max="14852" width="16.81640625" style="237" customWidth="1"/>
    <col min="14853" max="14853" width="27.453125" style="237" customWidth="1"/>
    <col min="14854" max="14854" width="16.54296875" style="237" customWidth="1"/>
    <col min="14855" max="14855" width="13.453125" style="237" customWidth="1"/>
    <col min="14856" max="14856" width="13.7265625" style="237" customWidth="1"/>
    <col min="14857" max="14857" width="17.7265625" style="237" customWidth="1"/>
    <col min="14858" max="14858" width="14.54296875" style="237" customWidth="1"/>
    <col min="14859" max="14859" width="14" style="237" customWidth="1"/>
    <col min="14860" max="14860" width="13.81640625" style="237" customWidth="1"/>
    <col min="14861" max="14861" width="19" style="237" customWidth="1"/>
    <col min="14862" max="14862" width="17.453125" style="237" customWidth="1"/>
    <col min="14863" max="14863" width="19.1796875" style="237" customWidth="1"/>
    <col min="14864" max="14864" width="16.81640625" style="237" customWidth="1"/>
    <col min="14865" max="14866" width="13.54296875" style="237" customWidth="1"/>
    <col min="14867" max="14868" width="13" style="237" customWidth="1"/>
    <col min="14869" max="14869" width="13.1796875" style="237" customWidth="1"/>
    <col min="14870" max="14870" width="13.81640625" style="237" customWidth="1"/>
    <col min="14871" max="14871" width="13.1796875" style="237" customWidth="1"/>
    <col min="14872" max="14877" width="12.7265625" style="237" customWidth="1"/>
    <col min="14878" max="14878" width="15.1796875" style="237" customWidth="1"/>
    <col min="14879" max="14879" width="12.81640625" style="237" customWidth="1"/>
    <col min="14880" max="14880" width="12.7265625" style="237" customWidth="1"/>
    <col min="14881" max="14881" width="13.81640625" style="237" customWidth="1"/>
    <col min="14882" max="14882" width="13.453125" style="237" customWidth="1"/>
    <col min="14883" max="14883" width="15.26953125" style="237" customWidth="1"/>
    <col min="14884" max="14884" width="12.453125" style="237" customWidth="1"/>
    <col min="14885" max="14885" width="9.54296875" style="237" customWidth="1"/>
    <col min="14886" max="14886" width="13.26953125" style="237" customWidth="1"/>
    <col min="14887" max="14887" width="12.7265625" style="237" customWidth="1"/>
    <col min="14888" max="14889" width="12.81640625" style="237" customWidth="1"/>
    <col min="14890" max="14890" width="13.453125" style="237" customWidth="1"/>
    <col min="14891" max="14892" width="12.81640625" style="237" customWidth="1"/>
    <col min="14893" max="14908" width="2.7265625" style="237" customWidth="1"/>
    <col min="14909" max="14909" width="3.26953125" style="237" customWidth="1"/>
    <col min="14910" max="14923" width="2.7265625" style="237" customWidth="1"/>
    <col min="14924" max="14924" width="15.1796875" style="237" customWidth="1"/>
    <col min="14925" max="14925" width="12.54296875" style="237" customWidth="1"/>
    <col min="14926" max="14926" width="12.81640625" style="237" customWidth="1"/>
    <col min="14927" max="14928" width="13" style="237" customWidth="1"/>
    <col min="14929" max="14929" width="13.81640625" style="237" customWidth="1"/>
    <col min="14930" max="14930" width="14.54296875" style="237" customWidth="1"/>
    <col min="14931" max="14933" width="14.7265625" style="237" customWidth="1"/>
    <col min="14934" max="14934" width="13.7265625" style="237" customWidth="1"/>
    <col min="14935" max="14935" width="14.7265625" style="237" customWidth="1"/>
    <col min="14936" max="14936" width="18.1796875" style="237" customWidth="1"/>
    <col min="14937" max="15105" width="11.453125" style="237"/>
    <col min="15106" max="15106" width="4.453125" style="237" customWidth="1"/>
    <col min="15107" max="15107" width="15.26953125" style="237" customWidth="1"/>
    <col min="15108" max="15108" width="16.81640625" style="237" customWidth="1"/>
    <col min="15109" max="15109" width="27.453125" style="237" customWidth="1"/>
    <col min="15110" max="15110" width="16.54296875" style="237" customWidth="1"/>
    <col min="15111" max="15111" width="13.453125" style="237" customWidth="1"/>
    <col min="15112" max="15112" width="13.7265625" style="237" customWidth="1"/>
    <col min="15113" max="15113" width="17.7265625" style="237" customWidth="1"/>
    <col min="15114" max="15114" width="14.54296875" style="237" customWidth="1"/>
    <col min="15115" max="15115" width="14" style="237" customWidth="1"/>
    <col min="15116" max="15116" width="13.81640625" style="237" customWidth="1"/>
    <col min="15117" max="15117" width="19" style="237" customWidth="1"/>
    <col min="15118" max="15118" width="17.453125" style="237" customWidth="1"/>
    <col min="15119" max="15119" width="19.1796875" style="237" customWidth="1"/>
    <col min="15120" max="15120" width="16.81640625" style="237" customWidth="1"/>
    <col min="15121" max="15122" width="13.54296875" style="237" customWidth="1"/>
    <col min="15123" max="15124" width="13" style="237" customWidth="1"/>
    <col min="15125" max="15125" width="13.1796875" style="237" customWidth="1"/>
    <col min="15126" max="15126" width="13.81640625" style="237" customWidth="1"/>
    <col min="15127" max="15127" width="13.1796875" style="237" customWidth="1"/>
    <col min="15128" max="15133" width="12.7265625" style="237" customWidth="1"/>
    <col min="15134" max="15134" width="15.1796875" style="237" customWidth="1"/>
    <col min="15135" max="15135" width="12.81640625" style="237" customWidth="1"/>
    <col min="15136" max="15136" width="12.7265625" style="237" customWidth="1"/>
    <col min="15137" max="15137" width="13.81640625" style="237" customWidth="1"/>
    <col min="15138" max="15138" width="13.453125" style="237" customWidth="1"/>
    <col min="15139" max="15139" width="15.26953125" style="237" customWidth="1"/>
    <col min="15140" max="15140" width="12.453125" style="237" customWidth="1"/>
    <col min="15141" max="15141" width="9.54296875" style="237" customWidth="1"/>
    <col min="15142" max="15142" width="13.26953125" style="237" customWidth="1"/>
    <col min="15143" max="15143" width="12.7265625" style="237" customWidth="1"/>
    <col min="15144" max="15145" width="12.81640625" style="237" customWidth="1"/>
    <col min="15146" max="15146" width="13.453125" style="237" customWidth="1"/>
    <col min="15147" max="15148" width="12.81640625" style="237" customWidth="1"/>
    <col min="15149" max="15164" width="2.7265625" style="237" customWidth="1"/>
    <col min="15165" max="15165" width="3.26953125" style="237" customWidth="1"/>
    <col min="15166" max="15179" width="2.7265625" style="237" customWidth="1"/>
    <col min="15180" max="15180" width="15.1796875" style="237" customWidth="1"/>
    <col min="15181" max="15181" width="12.54296875" style="237" customWidth="1"/>
    <col min="15182" max="15182" width="12.81640625" style="237" customWidth="1"/>
    <col min="15183" max="15184" width="13" style="237" customWidth="1"/>
    <col min="15185" max="15185" width="13.81640625" style="237" customWidth="1"/>
    <col min="15186" max="15186" width="14.54296875" style="237" customWidth="1"/>
    <col min="15187" max="15189" width="14.7265625" style="237" customWidth="1"/>
    <col min="15190" max="15190" width="13.7265625" style="237" customWidth="1"/>
    <col min="15191" max="15191" width="14.7265625" style="237" customWidth="1"/>
    <col min="15192" max="15192" width="18.1796875" style="237" customWidth="1"/>
    <col min="15193" max="15361" width="11.453125" style="237"/>
    <col min="15362" max="15362" width="4.453125" style="237" customWidth="1"/>
    <col min="15363" max="15363" width="15.26953125" style="237" customWidth="1"/>
    <col min="15364" max="15364" width="16.81640625" style="237" customWidth="1"/>
    <col min="15365" max="15365" width="27.453125" style="237" customWidth="1"/>
    <col min="15366" max="15366" width="16.54296875" style="237" customWidth="1"/>
    <col min="15367" max="15367" width="13.453125" style="237" customWidth="1"/>
    <col min="15368" max="15368" width="13.7265625" style="237" customWidth="1"/>
    <col min="15369" max="15369" width="17.7265625" style="237" customWidth="1"/>
    <col min="15370" max="15370" width="14.54296875" style="237" customWidth="1"/>
    <col min="15371" max="15371" width="14" style="237" customWidth="1"/>
    <col min="15372" max="15372" width="13.81640625" style="237" customWidth="1"/>
    <col min="15373" max="15373" width="19" style="237" customWidth="1"/>
    <col min="15374" max="15374" width="17.453125" style="237" customWidth="1"/>
    <col min="15375" max="15375" width="19.1796875" style="237" customWidth="1"/>
    <col min="15376" max="15376" width="16.81640625" style="237" customWidth="1"/>
    <col min="15377" max="15378" width="13.54296875" style="237" customWidth="1"/>
    <col min="15379" max="15380" width="13" style="237" customWidth="1"/>
    <col min="15381" max="15381" width="13.1796875" style="237" customWidth="1"/>
    <col min="15382" max="15382" width="13.81640625" style="237" customWidth="1"/>
    <col min="15383" max="15383" width="13.1796875" style="237" customWidth="1"/>
    <col min="15384" max="15389" width="12.7265625" style="237" customWidth="1"/>
    <col min="15390" max="15390" width="15.1796875" style="237" customWidth="1"/>
    <col min="15391" max="15391" width="12.81640625" style="237" customWidth="1"/>
    <col min="15392" max="15392" width="12.7265625" style="237" customWidth="1"/>
    <col min="15393" max="15393" width="13.81640625" style="237" customWidth="1"/>
    <col min="15394" max="15394" width="13.453125" style="237" customWidth="1"/>
    <col min="15395" max="15395" width="15.26953125" style="237" customWidth="1"/>
    <col min="15396" max="15396" width="12.453125" style="237" customWidth="1"/>
    <col min="15397" max="15397" width="9.54296875" style="237" customWidth="1"/>
    <col min="15398" max="15398" width="13.26953125" style="237" customWidth="1"/>
    <col min="15399" max="15399" width="12.7265625" style="237" customWidth="1"/>
    <col min="15400" max="15401" width="12.81640625" style="237" customWidth="1"/>
    <col min="15402" max="15402" width="13.453125" style="237" customWidth="1"/>
    <col min="15403" max="15404" width="12.81640625" style="237" customWidth="1"/>
    <col min="15405" max="15420" width="2.7265625" style="237" customWidth="1"/>
    <col min="15421" max="15421" width="3.26953125" style="237" customWidth="1"/>
    <col min="15422" max="15435" width="2.7265625" style="237" customWidth="1"/>
    <col min="15436" max="15436" width="15.1796875" style="237" customWidth="1"/>
    <col min="15437" max="15437" width="12.54296875" style="237" customWidth="1"/>
    <col min="15438" max="15438" width="12.81640625" style="237" customWidth="1"/>
    <col min="15439" max="15440" width="13" style="237" customWidth="1"/>
    <col min="15441" max="15441" width="13.81640625" style="237" customWidth="1"/>
    <col min="15442" max="15442" width="14.54296875" style="237" customWidth="1"/>
    <col min="15443" max="15445" width="14.7265625" style="237" customWidth="1"/>
    <col min="15446" max="15446" width="13.7265625" style="237" customWidth="1"/>
    <col min="15447" max="15447" width="14.7265625" style="237" customWidth="1"/>
    <col min="15448" max="15448" width="18.1796875" style="237" customWidth="1"/>
    <col min="15449" max="15617" width="11.453125" style="237"/>
    <col min="15618" max="15618" width="4.453125" style="237" customWidth="1"/>
    <col min="15619" max="15619" width="15.26953125" style="237" customWidth="1"/>
    <col min="15620" max="15620" width="16.81640625" style="237" customWidth="1"/>
    <col min="15621" max="15621" width="27.453125" style="237" customWidth="1"/>
    <col min="15622" max="15622" width="16.54296875" style="237" customWidth="1"/>
    <col min="15623" max="15623" width="13.453125" style="237" customWidth="1"/>
    <col min="15624" max="15624" width="13.7265625" style="237" customWidth="1"/>
    <col min="15625" max="15625" width="17.7265625" style="237" customWidth="1"/>
    <col min="15626" max="15626" width="14.54296875" style="237" customWidth="1"/>
    <col min="15627" max="15627" width="14" style="237" customWidth="1"/>
    <col min="15628" max="15628" width="13.81640625" style="237" customWidth="1"/>
    <col min="15629" max="15629" width="19" style="237" customWidth="1"/>
    <col min="15630" max="15630" width="17.453125" style="237" customWidth="1"/>
    <col min="15631" max="15631" width="19.1796875" style="237" customWidth="1"/>
    <col min="15632" max="15632" width="16.81640625" style="237" customWidth="1"/>
    <col min="15633" max="15634" width="13.54296875" style="237" customWidth="1"/>
    <col min="15635" max="15636" width="13" style="237" customWidth="1"/>
    <col min="15637" max="15637" width="13.1796875" style="237" customWidth="1"/>
    <col min="15638" max="15638" width="13.81640625" style="237" customWidth="1"/>
    <col min="15639" max="15639" width="13.1796875" style="237" customWidth="1"/>
    <col min="15640" max="15645" width="12.7265625" style="237" customWidth="1"/>
    <col min="15646" max="15646" width="15.1796875" style="237" customWidth="1"/>
    <col min="15647" max="15647" width="12.81640625" style="237" customWidth="1"/>
    <col min="15648" max="15648" width="12.7265625" style="237" customWidth="1"/>
    <col min="15649" max="15649" width="13.81640625" style="237" customWidth="1"/>
    <col min="15650" max="15650" width="13.453125" style="237" customWidth="1"/>
    <col min="15651" max="15651" width="15.26953125" style="237" customWidth="1"/>
    <col min="15652" max="15652" width="12.453125" style="237" customWidth="1"/>
    <col min="15653" max="15653" width="9.54296875" style="237" customWidth="1"/>
    <col min="15654" max="15654" width="13.26953125" style="237" customWidth="1"/>
    <col min="15655" max="15655" width="12.7265625" style="237" customWidth="1"/>
    <col min="15656" max="15657" width="12.81640625" style="237" customWidth="1"/>
    <col min="15658" max="15658" width="13.453125" style="237" customWidth="1"/>
    <col min="15659" max="15660" width="12.81640625" style="237" customWidth="1"/>
    <col min="15661" max="15676" width="2.7265625" style="237" customWidth="1"/>
    <col min="15677" max="15677" width="3.26953125" style="237" customWidth="1"/>
    <col min="15678" max="15691" width="2.7265625" style="237" customWidth="1"/>
    <col min="15692" max="15692" width="15.1796875" style="237" customWidth="1"/>
    <col min="15693" max="15693" width="12.54296875" style="237" customWidth="1"/>
    <col min="15694" max="15694" width="12.81640625" style="237" customWidth="1"/>
    <col min="15695" max="15696" width="13" style="237" customWidth="1"/>
    <col min="15697" max="15697" width="13.81640625" style="237" customWidth="1"/>
    <col min="15698" max="15698" width="14.54296875" style="237" customWidth="1"/>
    <col min="15699" max="15701" width="14.7265625" style="237" customWidth="1"/>
    <col min="15702" max="15702" width="13.7265625" style="237" customWidth="1"/>
    <col min="15703" max="15703" width="14.7265625" style="237" customWidth="1"/>
    <col min="15704" max="15704" width="18.1796875" style="237" customWidth="1"/>
    <col min="15705" max="15873" width="11.453125" style="237"/>
    <col min="15874" max="15874" width="4.453125" style="237" customWidth="1"/>
    <col min="15875" max="15875" width="15.26953125" style="237" customWidth="1"/>
    <col min="15876" max="15876" width="16.81640625" style="237" customWidth="1"/>
    <col min="15877" max="15877" width="27.453125" style="237" customWidth="1"/>
    <col min="15878" max="15878" width="16.54296875" style="237" customWidth="1"/>
    <col min="15879" max="15879" width="13.453125" style="237" customWidth="1"/>
    <col min="15880" max="15880" width="13.7265625" style="237" customWidth="1"/>
    <col min="15881" max="15881" width="17.7265625" style="237" customWidth="1"/>
    <col min="15882" max="15882" width="14.54296875" style="237" customWidth="1"/>
    <col min="15883" max="15883" width="14" style="237" customWidth="1"/>
    <col min="15884" max="15884" width="13.81640625" style="237" customWidth="1"/>
    <col min="15885" max="15885" width="19" style="237" customWidth="1"/>
    <col min="15886" max="15886" width="17.453125" style="237" customWidth="1"/>
    <col min="15887" max="15887" width="19.1796875" style="237" customWidth="1"/>
    <col min="15888" max="15888" width="16.81640625" style="237" customWidth="1"/>
    <col min="15889" max="15890" width="13.54296875" style="237" customWidth="1"/>
    <col min="15891" max="15892" width="13" style="237" customWidth="1"/>
    <col min="15893" max="15893" width="13.1796875" style="237" customWidth="1"/>
    <col min="15894" max="15894" width="13.81640625" style="237" customWidth="1"/>
    <col min="15895" max="15895" width="13.1796875" style="237" customWidth="1"/>
    <col min="15896" max="15901" width="12.7265625" style="237" customWidth="1"/>
    <col min="15902" max="15902" width="15.1796875" style="237" customWidth="1"/>
    <col min="15903" max="15903" width="12.81640625" style="237" customWidth="1"/>
    <col min="15904" max="15904" width="12.7265625" style="237" customWidth="1"/>
    <col min="15905" max="15905" width="13.81640625" style="237" customWidth="1"/>
    <col min="15906" max="15906" width="13.453125" style="237" customWidth="1"/>
    <col min="15907" max="15907" width="15.26953125" style="237" customWidth="1"/>
    <col min="15908" max="15908" width="12.453125" style="237" customWidth="1"/>
    <col min="15909" max="15909" width="9.54296875" style="237" customWidth="1"/>
    <col min="15910" max="15910" width="13.26953125" style="237" customWidth="1"/>
    <col min="15911" max="15911" width="12.7265625" style="237" customWidth="1"/>
    <col min="15912" max="15913" width="12.81640625" style="237" customWidth="1"/>
    <col min="15914" max="15914" width="13.453125" style="237" customWidth="1"/>
    <col min="15915" max="15916" width="12.81640625" style="237" customWidth="1"/>
    <col min="15917" max="15932" width="2.7265625" style="237" customWidth="1"/>
    <col min="15933" max="15933" width="3.26953125" style="237" customWidth="1"/>
    <col min="15934" max="15947" width="2.7265625" style="237" customWidth="1"/>
    <col min="15948" max="15948" width="15.1796875" style="237" customWidth="1"/>
    <col min="15949" max="15949" width="12.54296875" style="237" customWidth="1"/>
    <col min="15950" max="15950" width="12.81640625" style="237" customWidth="1"/>
    <col min="15951" max="15952" width="13" style="237" customWidth="1"/>
    <col min="15953" max="15953" width="13.81640625" style="237" customWidth="1"/>
    <col min="15954" max="15954" width="14.54296875" style="237" customWidth="1"/>
    <col min="15955" max="15957" width="14.7265625" style="237" customWidth="1"/>
    <col min="15958" max="15958" width="13.7265625" style="237" customWidth="1"/>
    <col min="15959" max="15959" width="14.7265625" style="237" customWidth="1"/>
    <col min="15960" max="15960" width="18.1796875" style="237" customWidth="1"/>
    <col min="15961" max="16129" width="11.453125" style="237"/>
    <col min="16130" max="16130" width="4.453125" style="237" customWidth="1"/>
    <col min="16131" max="16131" width="15.26953125" style="237" customWidth="1"/>
    <col min="16132" max="16132" width="16.81640625" style="237" customWidth="1"/>
    <col min="16133" max="16133" width="27.453125" style="237" customWidth="1"/>
    <col min="16134" max="16134" width="16.54296875" style="237" customWidth="1"/>
    <col min="16135" max="16135" width="13.453125" style="237" customWidth="1"/>
    <col min="16136" max="16136" width="13.7265625" style="237" customWidth="1"/>
    <col min="16137" max="16137" width="17.7265625" style="237" customWidth="1"/>
    <col min="16138" max="16138" width="14.54296875" style="237" customWidth="1"/>
    <col min="16139" max="16139" width="14" style="237" customWidth="1"/>
    <col min="16140" max="16140" width="13.81640625" style="237" customWidth="1"/>
    <col min="16141" max="16141" width="19" style="237" customWidth="1"/>
    <col min="16142" max="16142" width="17.453125" style="237" customWidth="1"/>
    <col min="16143" max="16143" width="19.1796875" style="237" customWidth="1"/>
    <col min="16144" max="16144" width="16.81640625" style="237" customWidth="1"/>
    <col min="16145" max="16146" width="13.54296875" style="237" customWidth="1"/>
    <col min="16147" max="16148" width="13" style="237" customWidth="1"/>
    <col min="16149" max="16149" width="13.1796875" style="237" customWidth="1"/>
    <col min="16150" max="16150" width="13.81640625" style="237" customWidth="1"/>
    <col min="16151" max="16151" width="13.1796875" style="237" customWidth="1"/>
    <col min="16152" max="16157" width="12.7265625" style="237" customWidth="1"/>
    <col min="16158" max="16158" width="15.1796875" style="237" customWidth="1"/>
    <col min="16159" max="16159" width="12.81640625" style="237" customWidth="1"/>
    <col min="16160" max="16160" width="12.7265625" style="237" customWidth="1"/>
    <col min="16161" max="16161" width="13.81640625" style="237" customWidth="1"/>
    <col min="16162" max="16162" width="13.453125" style="237" customWidth="1"/>
    <col min="16163" max="16163" width="15.26953125" style="237" customWidth="1"/>
    <col min="16164" max="16164" width="12.453125" style="237" customWidth="1"/>
    <col min="16165" max="16165" width="9.54296875" style="237" customWidth="1"/>
    <col min="16166" max="16166" width="13.26953125" style="237" customWidth="1"/>
    <col min="16167" max="16167" width="12.7265625" style="237" customWidth="1"/>
    <col min="16168" max="16169" width="12.81640625" style="237" customWidth="1"/>
    <col min="16170" max="16170" width="13.453125" style="237" customWidth="1"/>
    <col min="16171" max="16172" width="12.81640625" style="237" customWidth="1"/>
    <col min="16173" max="16188" width="2.7265625" style="237" customWidth="1"/>
    <col min="16189" max="16189" width="3.26953125" style="237" customWidth="1"/>
    <col min="16190" max="16203" width="2.7265625" style="237" customWidth="1"/>
    <col min="16204" max="16204" width="15.1796875" style="237" customWidth="1"/>
    <col min="16205" max="16205" width="12.54296875" style="237" customWidth="1"/>
    <col min="16206" max="16206" width="12.81640625" style="237" customWidth="1"/>
    <col min="16207" max="16208" width="13" style="237" customWidth="1"/>
    <col min="16209" max="16209" width="13.81640625" style="237" customWidth="1"/>
    <col min="16210" max="16210" width="14.54296875" style="237" customWidth="1"/>
    <col min="16211" max="16213" width="14.7265625" style="237" customWidth="1"/>
    <col min="16214" max="16214" width="13.7265625" style="237" customWidth="1"/>
    <col min="16215" max="16215" width="14.7265625" style="237" customWidth="1"/>
    <col min="16216" max="16216" width="18.1796875" style="237" customWidth="1"/>
    <col min="16217" max="16384" width="11.453125" style="237"/>
  </cols>
  <sheetData>
    <row r="1" spans="1:83" s="238" customFormat="1" ht="7.5" customHeight="1">
      <c r="A1" s="237"/>
      <c r="B1" s="237"/>
      <c r="C1" s="237"/>
      <c r="D1" s="237"/>
      <c r="E1" s="237"/>
      <c r="F1" s="237"/>
      <c r="G1" s="237"/>
      <c r="H1" s="237"/>
      <c r="I1" s="237"/>
      <c r="J1" s="237"/>
      <c r="K1" s="237"/>
      <c r="L1" s="237"/>
      <c r="M1" s="237"/>
      <c r="N1" s="237"/>
      <c r="O1" s="237"/>
      <c r="AP1" s="239"/>
      <c r="AQ1" s="239"/>
      <c r="AR1" s="239"/>
      <c r="AS1" s="239"/>
      <c r="AT1" s="239"/>
      <c r="AU1" s="239"/>
      <c r="AV1" s="242"/>
      <c r="AW1" s="242"/>
      <c r="AX1" s="239"/>
      <c r="AY1" s="239"/>
      <c r="AZ1" s="239"/>
      <c r="BA1" s="239"/>
      <c r="BB1" s="239"/>
      <c r="BC1" s="239"/>
      <c r="BD1" s="239"/>
      <c r="BE1" s="239"/>
      <c r="BF1" s="239"/>
      <c r="BG1" s="239"/>
      <c r="BH1" s="239"/>
      <c r="BI1" s="239"/>
      <c r="BJ1" s="239"/>
      <c r="BK1" s="239"/>
      <c r="BL1" s="239"/>
      <c r="BM1" s="239"/>
      <c r="BN1" s="239"/>
      <c r="BO1" s="239"/>
      <c r="BP1" s="239"/>
      <c r="BQ1" s="239"/>
      <c r="BR1" s="239"/>
      <c r="BS1" s="239"/>
      <c r="BT1" s="239"/>
      <c r="BU1" s="239"/>
      <c r="BV1" s="239"/>
      <c r="BW1" s="239"/>
      <c r="BX1" s="239"/>
      <c r="BY1" s="239"/>
      <c r="BZ1" s="239"/>
      <c r="CA1" s="239"/>
      <c r="CB1" s="239"/>
      <c r="CC1" s="239"/>
      <c r="CD1" s="239"/>
    </row>
    <row r="2" spans="1:83" s="238" customFormat="1" ht="69.75" customHeight="1">
      <c r="A2" s="237"/>
      <c r="B2" s="938" t="s">
        <v>2089</v>
      </c>
      <c r="C2" s="939"/>
      <c r="D2" s="939"/>
      <c r="E2" s="939"/>
      <c r="F2" s="939"/>
      <c r="G2" s="939"/>
      <c r="H2" s="939"/>
      <c r="I2" s="939"/>
      <c r="J2" s="939"/>
      <c r="K2" s="939"/>
      <c r="L2" s="939"/>
      <c r="M2" s="939"/>
      <c r="N2" s="939"/>
      <c r="O2" s="939"/>
      <c r="P2" s="939"/>
      <c r="Q2" s="939"/>
      <c r="R2" s="940"/>
      <c r="S2" s="240"/>
      <c r="T2" s="240"/>
      <c r="U2" s="240"/>
      <c r="V2" s="240"/>
      <c r="W2" s="240"/>
      <c r="X2" s="240"/>
      <c r="Y2" s="241"/>
      <c r="Z2" s="241"/>
      <c r="AA2" s="241"/>
      <c r="AB2" s="241"/>
      <c r="AC2" s="241"/>
      <c r="AD2" s="241"/>
      <c r="AE2" s="241"/>
      <c r="AF2" s="241"/>
      <c r="AG2" s="241"/>
      <c r="AH2" s="241"/>
      <c r="AI2" s="241"/>
      <c r="AJ2" s="241"/>
      <c r="AK2" s="241"/>
      <c r="AL2" s="241"/>
      <c r="AM2" s="241"/>
      <c r="AN2" s="241"/>
      <c r="AO2" s="241"/>
      <c r="AP2" s="239"/>
      <c r="AQ2" s="239"/>
      <c r="AR2" s="239"/>
      <c r="AS2" s="242"/>
      <c r="AT2" s="242" t="s">
        <v>467</v>
      </c>
      <c r="AU2" s="242"/>
      <c r="AV2" s="243" t="s">
        <v>127</v>
      </c>
      <c r="AW2" s="242" t="s">
        <v>61</v>
      </c>
      <c r="AX2" s="242"/>
      <c r="AY2" s="242"/>
      <c r="AZ2" s="242" t="s">
        <v>468</v>
      </c>
      <c r="BA2" s="242"/>
      <c r="BB2" s="242"/>
      <c r="BI2" s="451" t="s">
        <v>469</v>
      </c>
      <c r="BJ2" s="242"/>
      <c r="BK2" s="242"/>
      <c r="BL2" s="242"/>
      <c r="BM2" s="242"/>
      <c r="BX2" s="242"/>
      <c r="BY2" s="242"/>
      <c r="BZ2" s="242"/>
      <c r="CA2" s="242"/>
      <c r="CB2" s="242"/>
      <c r="CC2" s="242"/>
      <c r="CD2" s="242"/>
      <c r="CE2" s="242"/>
    </row>
    <row r="3" spans="1:83" s="238" customFormat="1" ht="15" customHeight="1" thickBot="1">
      <c r="A3" s="237"/>
      <c r="B3" s="237"/>
      <c r="C3" s="237"/>
      <c r="D3" s="244"/>
      <c r="E3" s="244"/>
      <c r="F3" s="244"/>
      <c r="G3" s="244"/>
      <c r="H3" s="245"/>
      <c r="I3" s="245"/>
      <c r="J3" s="245"/>
      <c r="K3" s="245"/>
      <c r="L3" s="245"/>
      <c r="M3" s="245"/>
      <c r="N3" s="245"/>
      <c r="O3" s="245"/>
      <c r="P3" s="240"/>
      <c r="Q3" s="240"/>
      <c r="R3" s="240"/>
      <c r="S3" s="240"/>
      <c r="T3" s="240"/>
      <c r="U3" s="240"/>
      <c r="V3" s="240"/>
      <c r="W3" s="246" t="s">
        <v>470</v>
      </c>
      <c r="X3" s="247"/>
      <c r="Y3" s="248"/>
      <c r="Z3" s="248"/>
      <c r="AA3" s="241"/>
      <c r="AB3" s="241"/>
      <c r="AC3" s="241"/>
      <c r="AD3" s="241"/>
      <c r="AE3" s="241"/>
      <c r="AF3" s="241"/>
      <c r="AG3" s="241"/>
      <c r="AH3" s="241"/>
      <c r="AI3" s="241"/>
      <c r="AJ3" s="248"/>
      <c r="AK3" s="241"/>
      <c r="AL3" s="241"/>
      <c r="AM3" s="248"/>
      <c r="AN3" s="248"/>
      <c r="AO3" s="248"/>
      <c r="AP3" s="249"/>
      <c r="AQ3" s="249"/>
      <c r="AR3" s="249"/>
      <c r="AS3" s="246"/>
      <c r="AT3" s="242" t="s">
        <v>471</v>
      </c>
      <c r="AU3" s="242"/>
      <c r="AV3" s="243" t="s">
        <v>472</v>
      </c>
      <c r="AW3" s="242" t="s">
        <v>67</v>
      </c>
      <c r="AX3" s="242"/>
      <c r="AY3" s="242"/>
      <c r="AZ3" s="242" t="s">
        <v>473</v>
      </c>
      <c r="BA3" s="242"/>
      <c r="BB3" s="242"/>
      <c r="BI3" s="451" t="s">
        <v>489</v>
      </c>
      <c r="BJ3" s="242"/>
      <c r="BK3" s="242"/>
      <c r="BL3" s="242"/>
      <c r="BM3" s="242"/>
      <c r="BX3" s="242" t="s">
        <v>2571</v>
      </c>
      <c r="BY3" s="242"/>
      <c r="BZ3" s="242"/>
      <c r="CA3" s="242"/>
      <c r="CB3" s="242"/>
      <c r="CC3" s="242"/>
      <c r="CD3" s="242"/>
      <c r="CE3" s="242"/>
    </row>
    <row r="4" spans="1:83" s="238" customFormat="1" ht="15" customHeight="1" thickBot="1">
      <c r="A4" s="237"/>
      <c r="B4" s="941" t="s">
        <v>475</v>
      </c>
      <c r="C4" s="941"/>
      <c r="D4" s="941"/>
      <c r="E4" s="941"/>
      <c r="F4" s="941"/>
      <c r="G4" s="941"/>
      <c r="H4" s="941"/>
      <c r="I4" s="941"/>
      <c r="J4" s="941"/>
      <c r="K4" s="941"/>
      <c r="L4" s="941"/>
      <c r="M4" s="941"/>
      <c r="N4" s="245"/>
      <c r="O4" s="245"/>
      <c r="P4" s="240"/>
      <c r="Q4" s="240"/>
      <c r="R4" s="240"/>
      <c r="S4" s="240"/>
      <c r="T4" s="240"/>
      <c r="U4" s="240"/>
      <c r="V4" s="240"/>
      <c r="W4" s="246" t="s">
        <v>476</v>
      </c>
      <c r="X4" s="247"/>
      <c r="Y4" s="248"/>
      <c r="Z4" s="248"/>
      <c r="AA4" s="241"/>
      <c r="AB4" s="241"/>
      <c r="AC4" s="241"/>
      <c r="AD4" s="241"/>
      <c r="AE4" s="241"/>
      <c r="AF4" s="241"/>
      <c r="AG4" s="241"/>
      <c r="AH4" s="241"/>
      <c r="AI4" s="241"/>
      <c r="AJ4" s="248"/>
      <c r="AK4" s="241"/>
      <c r="AL4" s="241"/>
      <c r="AM4" s="248" t="s">
        <v>477</v>
      </c>
      <c r="AN4" s="248" t="s">
        <v>478</v>
      </c>
      <c r="AO4" s="248"/>
      <c r="AP4" s="249"/>
      <c r="AQ4" s="249"/>
      <c r="AR4" s="249"/>
      <c r="AS4" s="246"/>
      <c r="AT4" s="242" t="s">
        <v>479</v>
      </c>
      <c r="AU4" s="242"/>
      <c r="AV4" s="243" t="s">
        <v>480</v>
      </c>
      <c r="AW4" s="242" t="s">
        <v>63</v>
      </c>
      <c r="AX4" s="242"/>
      <c r="AY4" s="242"/>
      <c r="AZ4" s="242" t="s">
        <v>481</v>
      </c>
      <c r="BA4" s="242"/>
      <c r="BB4" s="242"/>
      <c r="BI4" s="451" t="s">
        <v>494</v>
      </c>
      <c r="BJ4" s="242"/>
      <c r="BK4" s="242"/>
      <c r="BL4" s="242"/>
      <c r="BM4" s="242"/>
      <c r="BX4" s="242" t="s">
        <v>474</v>
      </c>
      <c r="BY4" s="242"/>
      <c r="BZ4" s="242"/>
      <c r="CA4" s="242"/>
      <c r="CB4" s="242"/>
      <c r="CC4" s="242"/>
      <c r="CD4" s="242"/>
      <c r="CE4" s="242"/>
    </row>
    <row r="5" spans="1:83" s="238" customFormat="1" ht="15" customHeight="1" thickBot="1">
      <c r="A5" s="237"/>
      <c r="B5" s="941"/>
      <c r="C5" s="941"/>
      <c r="D5" s="941"/>
      <c r="E5" s="941"/>
      <c r="F5" s="941"/>
      <c r="G5" s="941"/>
      <c r="H5" s="941"/>
      <c r="I5" s="941"/>
      <c r="J5" s="941"/>
      <c r="K5" s="941"/>
      <c r="L5" s="941"/>
      <c r="M5" s="941"/>
      <c r="N5" s="245"/>
      <c r="O5" s="245"/>
      <c r="P5" s="240"/>
      <c r="Q5" s="240"/>
      <c r="R5" s="240"/>
      <c r="S5" s="240"/>
      <c r="T5" s="240"/>
      <c r="U5" s="240"/>
      <c r="V5" s="240"/>
      <c r="W5" s="246" t="s">
        <v>484</v>
      </c>
      <c r="X5" s="247"/>
      <c r="Y5" s="248"/>
      <c r="Z5" s="248"/>
      <c r="AA5" s="241"/>
      <c r="AB5" s="241"/>
      <c r="AC5" s="241"/>
      <c r="AD5" s="241"/>
      <c r="AE5" s="241"/>
      <c r="AF5" s="241"/>
      <c r="AG5" s="241"/>
      <c r="AH5" s="241"/>
      <c r="AI5" s="241"/>
      <c r="AJ5" s="248"/>
      <c r="AK5" s="241"/>
      <c r="AL5" s="241"/>
      <c r="AM5" s="248" t="s">
        <v>485</v>
      </c>
      <c r="AN5" s="248" t="s">
        <v>486</v>
      </c>
      <c r="AO5" s="248"/>
      <c r="AP5" s="249"/>
      <c r="AQ5" s="249"/>
      <c r="AR5" s="249"/>
      <c r="AS5" s="246"/>
      <c r="AT5" s="242"/>
      <c r="AU5" s="242"/>
      <c r="AV5" s="243" t="s">
        <v>487</v>
      </c>
      <c r="AW5" s="242" t="s">
        <v>70</v>
      </c>
      <c r="AX5" s="242"/>
      <c r="AY5" s="242"/>
      <c r="AZ5" s="242" t="s">
        <v>488</v>
      </c>
      <c r="BA5" s="242"/>
      <c r="BB5" s="242"/>
      <c r="BI5" s="451" t="s">
        <v>500</v>
      </c>
      <c r="BJ5" s="242"/>
      <c r="BK5" s="242"/>
      <c r="BL5" s="242"/>
      <c r="BM5" s="242"/>
      <c r="BX5" s="242" t="s">
        <v>483</v>
      </c>
      <c r="BY5" s="242"/>
      <c r="BZ5" s="242"/>
      <c r="CA5" s="242"/>
      <c r="CB5" s="242"/>
      <c r="CC5" s="242"/>
      <c r="CD5" s="242"/>
      <c r="CE5" s="242"/>
    </row>
    <row r="6" spans="1:83" s="238" customFormat="1" ht="15" customHeight="1" thickBot="1">
      <c r="A6" s="237"/>
      <c r="B6" s="941"/>
      <c r="C6" s="941"/>
      <c r="D6" s="941"/>
      <c r="E6" s="941"/>
      <c r="F6" s="941"/>
      <c r="G6" s="941"/>
      <c r="H6" s="941"/>
      <c r="I6" s="941"/>
      <c r="J6" s="941"/>
      <c r="K6" s="941"/>
      <c r="L6" s="941"/>
      <c r="M6" s="941"/>
      <c r="N6" s="245"/>
      <c r="O6" s="245"/>
      <c r="P6" s="240"/>
      <c r="Q6" s="240"/>
      <c r="R6" s="240"/>
      <c r="S6" s="240"/>
      <c r="T6" s="240"/>
      <c r="U6" s="240"/>
      <c r="V6" s="240"/>
      <c r="W6" s="246" t="s">
        <v>491</v>
      </c>
      <c r="X6" s="247"/>
      <c r="Y6" s="248"/>
      <c r="Z6" s="248"/>
      <c r="AA6" s="241"/>
      <c r="AB6" s="241"/>
      <c r="AC6" s="241"/>
      <c r="AD6" s="241"/>
      <c r="AE6" s="241"/>
      <c r="AF6" s="241"/>
      <c r="AG6" s="241"/>
      <c r="AH6" s="241"/>
      <c r="AI6" s="241"/>
      <c r="AJ6" s="248"/>
      <c r="AK6" s="241"/>
      <c r="AL6" s="241"/>
      <c r="AM6" s="248"/>
      <c r="AN6" s="248" t="s">
        <v>492</v>
      </c>
      <c r="AO6" s="248"/>
      <c r="AP6" s="249"/>
      <c r="AQ6" s="249"/>
      <c r="AR6" s="249"/>
      <c r="AS6" s="246"/>
      <c r="AT6" s="242"/>
      <c r="AU6" s="242"/>
      <c r="AV6" s="243" t="s">
        <v>640</v>
      </c>
      <c r="AW6" s="242" t="s">
        <v>640</v>
      </c>
      <c r="AX6" s="242"/>
      <c r="AY6" s="242"/>
      <c r="AZ6" s="242" t="s">
        <v>493</v>
      </c>
      <c r="BA6" s="242"/>
      <c r="BB6" s="242"/>
      <c r="BI6" s="451" t="s">
        <v>2572</v>
      </c>
      <c r="BJ6" s="242"/>
      <c r="BK6" s="242"/>
      <c r="BL6" s="242"/>
      <c r="BM6" s="242"/>
      <c r="BX6" s="242" t="s">
        <v>490</v>
      </c>
      <c r="BY6" s="242"/>
      <c r="BZ6" s="242"/>
      <c r="CA6" s="242"/>
      <c r="CB6" s="242"/>
      <c r="CC6" s="242"/>
      <c r="CD6" s="242"/>
      <c r="CE6" s="242"/>
    </row>
    <row r="7" spans="1:83" s="238" customFormat="1" ht="32.25" customHeight="1" thickBot="1">
      <c r="A7" s="237"/>
      <c r="B7" s="237"/>
      <c r="C7" s="250"/>
      <c r="D7" s="250"/>
      <c r="E7" s="250"/>
      <c r="F7" s="250"/>
      <c r="G7" s="250"/>
      <c r="H7" s="250"/>
      <c r="I7" s="245"/>
      <c r="J7" s="245"/>
      <c r="K7" s="245"/>
      <c r="L7" s="245"/>
      <c r="M7" s="245"/>
      <c r="N7" s="245"/>
      <c r="O7" s="245"/>
      <c r="P7" s="240"/>
      <c r="Q7" s="240"/>
      <c r="R7" s="240"/>
      <c r="S7" s="240"/>
      <c r="T7" s="240"/>
      <c r="U7" s="240"/>
      <c r="V7" s="240"/>
      <c r="W7" s="246" t="s">
        <v>496</v>
      </c>
      <c r="X7" s="247"/>
      <c r="Y7" s="248"/>
      <c r="Z7" s="248"/>
      <c r="AA7" s="241"/>
      <c r="AB7" s="241"/>
      <c r="AC7" s="241"/>
      <c r="AD7" s="241"/>
      <c r="AE7" s="241"/>
      <c r="AF7" s="241"/>
      <c r="AG7" s="241"/>
      <c r="AH7" s="241"/>
      <c r="AI7" s="241"/>
      <c r="AJ7" s="248"/>
      <c r="AK7" s="241"/>
      <c r="AL7" s="241"/>
      <c r="AM7" s="248" t="s">
        <v>497</v>
      </c>
      <c r="AN7" s="248"/>
      <c r="AO7" s="248"/>
      <c r="AP7" s="249"/>
      <c r="AQ7" s="249"/>
      <c r="AR7" s="249"/>
      <c r="AS7" s="246"/>
      <c r="AT7" s="242"/>
      <c r="AU7" s="242"/>
      <c r="AV7" s="243" t="s">
        <v>498</v>
      </c>
      <c r="AW7" s="242" t="s">
        <v>69</v>
      </c>
      <c r="AX7" s="242"/>
      <c r="AY7" s="242"/>
      <c r="AZ7" s="242" t="s">
        <v>499</v>
      </c>
      <c r="BA7" s="242"/>
      <c r="BB7" s="242"/>
      <c r="BI7" s="451" t="s">
        <v>482</v>
      </c>
      <c r="BJ7" s="242"/>
      <c r="BK7" s="242"/>
      <c r="BL7" s="242"/>
      <c r="BM7" s="242"/>
      <c r="BX7" s="242" t="s">
        <v>495</v>
      </c>
      <c r="BY7" s="242"/>
      <c r="BZ7" s="242"/>
      <c r="CA7" s="242"/>
      <c r="CB7" s="242"/>
      <c r="CC7" s="242"/>
      <c r="CD7" s="242"/>
      <c r="CE7" s="242"/>
    </row>
    <row r="8" spans="1:83" s="238" customFormat="1" ht="17.25" customHeight="1" thickBot="1">
      <c r="A8" s="237"/>
      <c r="B8" s="942" t="s">
        <v>502</v>
      </c>
      <c r="C8" s="942"/>
      <c r="D8" s="942"/>
      <c r="E8" s="942"/>
      <c r="F8" s="942"/>
      <c r="G8" s="942"/>
      <c r="H8" s="942"/>
      <c r="I8" s="251"/>
      <c r="J8" s="251"/>
      <c r="K8" s="251"/>
      <c r="L8" s="251"/>
      <c r="M8" s="251"/>
      <c r="N8" s="251"/>
      <c r="O8" s="251"/>
      <c r="P8" s="252"/>
      <c r="Q8" s="252"/>
      <c r="R8" s="252"/>
      <c r="S8" s="252"/>
      <c r="T8" s="252"/>
      <c r="U8" s="252"/>
      <c r="V8" s="252"/>
      <c r="W8" s="246" t="s">
        <v>503</v>
      </c>
      <c r="X8" s="247"/>
      <c r="Y8" s="248"/>
      <c r="Z8" s="248"/>
      <c r="AA8" s="241"/>
      <c r="AB8" s="241"/>
      <c r="AC8" s="241"/>
      <c r="AD8" s="241"/>
      <c r="AE8" s="241"/>
      <c r="AF8" s="241"/>
      <c r="AG8" s="241"/>
      <c r="AH8" s="241"/>
      <c r="AI8" s="241"/>
      <c r="AJ8" s="248"/>
      <c r="AK8" s="241"/>
      <c r="AL8" s="241"/>
      <c r="AM8" s="248" t="s">
        <v>122</v>
      </c>
      <c r="AN8" s="248" t="s">
        <v>637</v>
      </c>
      <c r="AO8" s="248"/>
      <c r="AP8" s="249"/>
      <c r="AQ8" s="249"/>
      <c r="AR8" s="249"/>
      <c r="AS8" s="246"/>
      <c r="AT8" s="242"/>
      <c r="AU8" s="242"/>
      <c r="AV8" s="242"/>
      <c r="AW8" s="242" t="s">
        <v>71</v>
      </c>
      <c r="AX8" s="242"/>
      <c r="AY8" s="242"/>
      <c r="AZ8" s="242" t="s">
        <v>504</v>
      </c>
      <c r="BA8" s="242"/>
      <c r="BB8" s="242"/>
      <c r="BI8" s="451" t="s">
        <v>505</v>
      </c>
      <c r="BJ8" s="242"/>
      <c r="BK8" s="242"/>
      <c r="BL8" s="242"/>
      <c r="BM8" s="242"/>
      <c r="BX8" s="242" t="s">
        <v>501</v>
      </c>
      <c r="BY8" s="242"/>
      <c r="BZ8" s="242"/>
      <c r="CA8" s="242"/>
      <c r="CB8" s="242"/>
      <c r="CC8" s="242"/>
      <c r="CD8" s="242"/>
      <c r="CE8" s="242"/>
    </row>
    <row r="9" spans="1:83" s="238" customFormat="1" ht="24.75" customHeight="1" thickBot="1">
      <c r="A9" s="237"/>
      <c r="B9" s="237"/>
      <c r="C9" s="251"/>
      <c r="D9" s="251"/>
      <c r="E9" s="251"/>
      <c r="F9" s="251"/>
      <c r="G9" s="251"/>
      <c r="H9" s="251"/>
      <c r="I9" s="251"/>
      <c r="J9" s="251"/>
      <c r="K9" s="251"/>
      <c r="L9" s="251"/>
      <c r="M9" s="251"/>
      <c r="N9" s="251"/>
      <c r="O9" s="245"/>
      <c r="P9" s="240"/>
      <c r="Q9" s="240"/>
      <c r="R9" s="240"/>
      <c r="S9" s="240"/>
      <c r="T9" s="240"/>
      <c r="U9" s="240"/>
      <c r="V9" s="240"/>
      <c r="W9" s="246" t="s">
        <v>507</v>
      </c>
      <c r="X9" s="247"/>
      <c r="Y9" s="248"/>
      <c r="Z9" s="248"/>
      <c r="AA9" s="241"/>
      <c r="AB9" s="241"/>
      <c r="AC9" s="241"/>
      <c r="AD9" s="241"/>
      <c r="AE9" s="241"/>
      <c r="AF9" s="241"/>
      <c r="AG9" s="241"/>
      <c r="AH9" s="241"/>
      <c r="AI9" s="241"/>
      <c r="AJ9" s="248"/>
      <c r="AK9" s="241"/>
      <c r="AL9" s="241"/>
      <c r="AM9" s="248" t="s">
        <v>123</v>
      </c>
      <c r="AN9" s="246" t="s">
        <v>638</v>
      </c>
      <c r="AO9" s="246"/>
      <c r="AP9" s="249"/>
      <c r="AQ9" s="249"/>
      <c r="AR9" s="246"/>
      <c r="AS9" s="246"/>
      <c r="AT9" s="242"/>
      <c r="AU9" s="242"/>
      <c r="AV9" s="242"/>
      <c r="AW9" s="242"/>
      <c r="AX9" s="242"/>
      <c r="AY9" s="242"/>
      <c r="AZ9" s="242" t="s">
        <v>508</v>
      </c>
      <c r="BA9" s="242"/>
      <c r="BB9" s="242"/>
      <c r="BI9" s="451" t="s">
        <v>2573</v>
      </c>
      <c r="BJ9" s="242"/>
      <c r="BK9" s="242"/>
      <c r="BL9" s="242"/>
      <c r="BM9" s="242"/>
      <c r="BX9" s="242" t="s">
        <v>506</v>
      </c>
      <c r="BY9" s="242"/>
      <c r="BZ9" s="242"/>
      <c r="CA9" s="242"/>
      <c r="CB9" s="242"/>
      <c r="CC9" s="242"/>
      <c r="CD9" s="242"/>
      <c r="CE9" s="242"/>
    </row>
    <row r="10" spans="1:83" s="238" customFormat="1" ht="47.25" customHeight="1">
      <c r="A10" s="237"/>
      <c r="B10" s="253" t="s">
        <v>509</v>
      </c>
      <c r="C10" s="253" t="s">
        <v>510</v>
      </c>
      <c r="D10" s="253" t="s">
        <v>511</v>
      </c>
      <c r="E10" s="943" t="s">
        <v>512</v>
      </c>
      <c r="F10" s="943"/>
      <c r="G10" s="943"/>
      <c r="H10" s="943"/>
      <c r="I10" s="251"/>
      <c r="J10" s="251"/>
      <c r="K10" s="251"/>
      <c r="L10" s="251"/>
      <c r="M10" s="245"/>
      <c r="N10" s="245"/>
      <c r="O10" s="245"/>
      <c r="P10" s="240"/>
      <c r="Q10" s="240"/>
      <c r="R10" s="240"/>
      <c r="S10" s="240"/>
      <c r="T10" s="240"/>
      <c r="U10" s="240"/>
      <c r="V10" s="254"/>
      <c r="W10" s="246" t="s">
        <v>513</v>
      </c>
      <c r="X10" s="242"/>
      <c r="Y10" s="241"/>
      <c r="Z10" s="241"/>
      <c r="AA10" s="241"/>
      <c r="AB10" s="241"/>
      <c r="AC10" s="241"/>
      <c r="AD10" s="241"/>
      <c r="AE10" s="241"/>
      <c r="AF10" s="241"/>
      <c r="AG10" s="241"/>
      <c r="AH10" s="248"/>
      <c r="AI10" s="241"/>
      <c r="AJ10" s="241"/>
      <c r="AK10" s="248"/>
      <c r="AL10" s="248"/>
      <c r="AM10" s="248"/>
      <c r="AN10" s="246"/>
      <c r="AO10" s="246"/>
      <c r="AP10" s="249"/>
      <c r="AQ10" s="249"/>
      <c r="AR10" s="246"/>
      <c r="AS10" s="242"/>
      <c r="AT10" s="242"/>
      <c r="AU10" s="242" t="s">
        <v>4</v>
      </c>
      <c r="AV10" s="242"/>
      <c r="AW10" s="242"/>
      <c r="AX10" s="242"/>
      <c r="AY10" s="242"/>
      <c r="AZ10" s="242" t="s">
        <v>514</v>
      </c>
      <c r="BA10" s="242"/>
      <c r="BB10" s="242"/>
      <c r="BI10" s="451" t="s">
        <v>633</v>
      </c>
      <c r="BJ10" s="242"/>
      <c r="BK10" s="242"/>
      <c r="BL10" s="242"/>
      <c r="BM10" s="242"/>
      <c r="BX10" s="242"/>
      <c r="BY10" s="242"/>
      <c r="BZ10" s="242"/>
      <c r="CA10" s="242"/>
      <c r="CB10" s="242"/>
      <c r="CC10" s="242"/>
      <c r="CD10" s="242"/>
      <c r="CE10" s="242"/>
    </row>
    <row r="11" spans="1:83" s="238" customFormat="1" ht="33.75" customHeight="1" thickBot="1">
      <c r="A11" s="237"/>
      <c r="B11" s="255"/>
      <c r="C11" s="256"/>
      <c r="D11" s="257"/>
      <c r="E11" s="944"/>
      <c r="F11" s="944"/>
      <c r="G11" s="944"/>
      <c r="H11" s="944"/>
      <c r="I11" s="251"/>
      <c r="J11" s="251"/>
      <c r="K11" s="251"/>
      <c r="L11" s="251"/>
      <c r="M11" s="245"/>
      <c r="N11" s="245"/>
      <c r="O11" s="245"/>
      <c r="P11" s="240"/>
      <c r="Q11" s="240"/>
      <c r="R11" s="240"/>
      <c r="S11" s="240"/>
      <c r="T11" s="240"/>
      <c r="U11" s="240"/>
      <c r="V11" s="254"/>
      <c r="W11" s="246" t="s">
        <v>515</v>
      </c>
      <c r="X11" s="242"/>
      <c r="Y11" s="241"/>
      <c r="Z11" s="241"/>
      <c r="AA11" s="241"/>
      <c r="AB11" s="241"/>
      <c r="AC11" s="241"/>
      <c r="AD11" s="241"/>
      <c r="AE11" s="241"/>
      <c r="AF11" s="241"/>
      <c r="AG11" s="241"/>
      <c r="AH11" s="248"/>
      <c r="AI11" s="241"/>
      <c r="AJ11" s="241"/>
      <c r="AK11" s="248"/>
      <c r="AL11" s="248"/>
      <c r="AM11" s="248"/>
      <c r="AN11" s="248"/>
      <c r="AO11" s="248"/>
      <c r="AP11" s="249"/>
      <c r="AQ11" s="249"/>
      <c r="AR11" s="246"/>
      <c r="AS11" s="242"/>
      <c r="AT11" s="242"/>
      <c r="AU11" s="242" t="s">
        <v>516</v>
      </c>
      <c r="AV11" s="242"/>
      <c r="AW11" s="242"/>
      <c r="AX11" s="242"/>
      <c r="AY11" s="242"/>
      <c r="AZ11" s="242" t="s">
        <v>517</v>
      </c>
      <c r="BA11" s="242"/>
      <c r="BB11" s="242"/>
      <c r="BI11" s="451" t="s">
        <v>634</v>
      </c>
      <c r="BJ11" s="242"/>
      <c r="BK11" s="242"/>
      <c r="BL11" s="242"/>
      <c r="BM11" s="242"/>
      <c r="BY11" s="239"/>
      <c r="BZ11" s="239"/>
      <c r="CA11" s="239"/>
      <c r="CB11" s="239"/>
      <c r="CC11" s="239"/>
      <c r="CD11" s="239"/>
    </row>
    <row r="12" spans="1:83" s="238" customFormat="1" ht="15" customHeight="1">
      <c r="A12" s="237"/>
      <c r="B12" s="258"/>
      <c r="C12" s="258"/>
      <c r="D12" s="259"/>
      <c r="E12" s="260"/>
      <c r="F12" s="260"/>
      <c r="G12" s="260"/>
      <c r="H12" s="260"/>
      <c r="I12" s="251"/>
      <c r="J12" s="251"/>
      <c r="K12" s="261" t="s">
        <v>171</v>
      </c>
      <c r="L12" s="251"/>
      <c r="M12" s="245"/>
      <c r="N12" s="245"/>
      <c r="O12" s="245"/>
      <c r="P12" s="247"/>
      <c r="Q12" s="247" t="s">
        <v>518</v>
      </c>
      <c r="R12" s="240"/>
      <c r="S12" s="240"/>
      <c r="T12" s="240"/>
      <c r="U12" s="240"/>
      <c r="V12" s="254"/>
      <c r="W12" s="246" t="s">
        <v>519</v>
      </c>
      <c r="X12" s="242"/>
      <c r="Y12" s="241"/>
      <c r="Z12" s="241"/>
      <c r="AA12" s="241"/>
      <c r="AB12" s="241"/>
      <c r="AC12" s="241"/>
      <c r="AD12" s="241"/>
      <c r="AE12" s="241"/>
      <c r="AF12" s="241"/>
      <c r="AG12" s="241"/>
      <c r="AH12" s="248"/>
      <c r="AI12" s="241"/>
      <c r="AJ12" s="241"/>
      <c r="AK12" s="248"/>
      <c r="AL12" s="248"/>
      <c r="AM12" s="248"/>
      <c r="AN12" s="248"/>
      <c r="AO12" s="248"/>
      <c r="AP12" s="249"/>
      <c r="AQ12" s="249"/>
      <c r="AR12" s="246"/>
      <c r="AS12" s="242"/>
      <c r="AT12" s="242"/>
      <c r="AU12" s="450" t="s">
        <v>2568</v>
      </c>
      <c r="AV12" s="242"/>
      <c r="AW12" s="242"/>
      <c r="AX12" s="242"/>
      <c r="AY12" s="242"/>
      <c r="AZ12" s="242" t="s">
        <v>520</v>
      </c>
      <c r="BA12" s="242"/>
      <c r="BB12" s="242"/>
      <c r="BI12" s="242" t="s">
        <v>521</v>
      </c>
      <c r="BJ12" s="242"/>
      <c r="BK12" s="242"/>
      <c r="BL12" s="242"/>
      <c r="BM12" s="242"/>
      <c r="BY12" s="239"/>
      <c r="BZ12" s="239"/>
      <c r="CA12" s="239"/>
      <c r="CB12" s="239"/>
      <c r="CC12" s="239"/>
      <c r="CD12" s="239"/>
    </row>
    <row r="13" spans="1:83" s="238" customFormat="1" ht="33.75" customHeight="1" thickBot="1">
      <c r="A13" s="237"/>
      <c r="B13" s="258"/>
      <c r="C13" s="258"/>
      <c r="D13" s="258"/>
      <c r="E13" s="260"/>
      <c r="F13" s="259"/>
      <c r="G13" s="260"/>
      <c r="H13" s="260"/>
      <c r="I13" s="260"/>
      <c r="J13" s="260"/>
      <c r="K13" s="261" t="s">
        <v>170</v>
      </c>
      <c r="L13" s="251"/>
      <c r="M13" s="251"/>
      <c r="N13" s="251"/>
      <c r="O13" s="245"/>
      <c r="P13" s="247"/>
      <c r="Q13" s="247" t="s">
        <v>522</v>
      </c>
      <c r="R13" s="240"/>
      <c r="S13" s="240"/>
      <c r="T13" s="240"/>
      <c r="U13" s="240"/>
      <c r="V13" s="240"/>
      <c r="W13" s="246" t="s">
        <v>2566</v>
      </c>
      <c r="X13" s="247"/>
      <c r="Y13" s="248"/>
      <c r="Z13" s="248"/>
      <c r="AA13" s="241"/>
      <c r="AB13" s="241"/>
      <c r="AC13" s="241"/>
      <c r="AD13" s="241"/>
      <c r="AE13" s="241"/>
      <c r="AF13" s="241"/>
      <c r="AG13" s="241"/>
      <c r="AH13" s="241"/>
      <c r="AI13" s="241"/>
      <c r="AJ13" s="248"/>
      <c r="AK13" s="241"/>
      <c r="AL13" s="241"/>
      <c r="AM13" s="248"/>
      <c r="AN13" s="248"/>
      <c r="AO13" s="248"/>
      <c r="AP13" s="249"/>
      <c r="AQ13" s="249"/>
      <c r="AR13" s="246"/>
      <c r="AS13" s="246"/>
      <c r="AT13" s="242"/>
      <c r="AU13" s="450" t="s">
        <v>2569</v>
      </c>
      <c r="AV13" s="242"/>
      <c r="AW13" s="242"/>
      <c r="AX13" s="242"/>
      <c r="AY13" s="242"/>
      <c r="AZ13" s="242" t="s">
        <v>523</v>
      </c>
      <c r="BA13" s="242"/>
      <c r="BB13" s="242"/>
      <c r="BI13" s="242" t="s">
        <v>524</v>
      </c>
      <c r="BJ13" s="242"/>
      <c r="BK13" s="242"/>
      <c r="BL13" s="242"/>
      <c r="BM13" s="242"/>
      <c r="BY13" s="239"/>
      <c r="BZ13" s="239"/>
      <c r="CA13" s="239"/>
      <c r="CB13" s="239"/>
      <c r="CC13" s="239"/>
      <c r="CD13" s="239"/>
    </row>
    <row r="14" spans="1:83" s="238" customFormat="1" ht="17.25" customHeight="1" thickBot="1">
      <c r="A14" s="237"/>
      <c r="B14" s="949" t="s">
        <v>525</v>
      </c>
      <c r="C14" s="950"/>
      <c r="D14" s="950"/>
      <c r="E14" s="950"/>
      <c r="F14" s="950"/>
      <c r="G14" s="950"/>
      <c r="H14" s="950"/>
      <c r="I14" s="950"/>
      <c r="J14" s="950"/>
      <c r="K14" s="950"/>
      <c r="L14" s="950"/>
      <c r="M14" s="950"/>
      <c r="N14" s="950"/>
      <c r="O14" s="950"/>
      <c r="P14" s="950"/>
      <c r="Q14" s="950"/>
      <c r="R14" s="951"/>
      <c r="W14" s="246" t="s">
        <v>2567</v>
      </c>
      <c r="AE14" s="268" t="s">
        <v>544</v>
      </c>
      <c r="AP14" s="239"/>
      <c r="AQ14" s="239"/>
      <c r="AR14" s="242"/>
      <c r="AS14" s="242"/>
      <c r="AT14" s="242"/>
      <c r="AU14" s="450" t="s">
        <v>2570</v>
      </c>
      <c r="AV14" s="242"/>
      <c r="AW14" s="242"/>
      <c r="AX14" s="242"/>
      <c r="AY14" s="242"/>
      <c r="AZ14" s="242"/>
      <c r="BA14" s="242"/>
      <c r="BB14" s="242"/>
      <c r="BI14" s="242" t="s">
        <v>526</v>
      </c>
      <c r="BJ14" s="242"/>
      <c r="BK14" s="242"/>
      <c r="BL14" s="242"/>
      <c r="BM14" s="242"/>
      <c r="BY14" s="239"/>
      <c r="BZ14" s="239"/>
      <c r="CA14" s="239"/>
      <c r="CB14" s="239"/>
      <c r="CC14" s="239"/>
      <c r="CD14" s="239"/>
    </row>
    <row r="15" spans="1:83" s="238" customFormat="1" ht="4.5" customHeight="1" thickBot="1">
      <c r="A15" s="237"/>
      <c r="B15" s="237"/>
      <c r="C15" s="251"/>
      <c r="D15" s="251"/>
      <c r="E15" s="251"/>
      <c r="F15" s="251"/>
      <c r="G15" s="251"/>
      <c r="H15" s="251"/>
      <c r="I15" s="251"/>
      <c r="J15" s="251"/>
      <c r="K15" s="251"/>
      <c r="L15" s="251"/>
      <c r="M15" s="251"/>
      <c r="N15" s="251"/>
      <c r="AE15" s="242" t="s">
        <v>545</v>
      </c>
      <c r="AP15" s="239"/>
      <c r="AQ15" s="239"/>
      <c r="AR15" s="242"/>
      <c r="AS15" s="242"/>
      <c r="AT15" s="242"/>
      <c r="AU15" s="242"/>
      <c r="AV15" s="242"/>
      <c r="AW15" s="242"/>
      <c r="AX15" s="242"/>
      <c r="AY15" s="242"/>
      <c r="AZ15" s="242"/>
      <c r="BA15" s="242"/>
      <c r="BB15" s="242"/>
      <c r="BI15" s="242" t="s">
        <v>527</v>
      </c>
      <c r="BJ15" s="242"/>
      <c r="BK15" s="242"/>
      <c r="BL15" s="242"/>
      <c r="BM15" s="242"/>
      <c r="BY15" s="239"/>
      <c r="BZ15" s="239"/>
      <c r="CA15" s="239"/>
      <c r="CB15" s="239"/>
      <c r="CC15" s="239"/>
      <c r="CD15" s="239"/>
    </row>
    <row r="16" spans="1:83" s="238" customFormat="1" ht="69.75" customHeight="1">
      <c r="A16" s="237"/>
      <c r="B16" s="262" t="s">
        <v>528</v>
      </c>
      <c r="C16" s="263" t="s">
        <v>529</v>
      </c>
      <c r="D16" s="954" t="s">
        <v>530</v>
      </c>
      <c r="E16" s="954"/>
      <c r="F16" s="263" t="s">
        <v>531</v>
      </c>
      <c r="G16" s="263" t="s">
        <v>532</v>
      </c>
      <c r="H16" s="263" t="s">
        <v>533</v>
      </c>
      <c r="I16" s="263" t="s">
        <v>534</v>
      </c>
      <c r="J16" s="263" t="s">
        <v>535</v>
      </c>
      <c r="K16" s="263" t="s">
        <v>536</v>
      </c>
      <c r="L16" s="263" t="s">
        <v>537</v>
      </c>
      <c r="M16" s="263" t="s">
        <v>538</v>
      </c>
      <c r="N16" s="263" t="s">
        <v>539</v>
      </c>
      <c r="O16" s="263" t="s">
        <v>540</v>
      </c>
      <c r="P16" s="263" t="s">
        <v>541</v>
      </c>
      <c r="Q16" s="263" t="s">
        <v>542</v>
      </c>
      <c r="R16" s="263" t="s">
        <v>543</v>
      </c>
      <c r="AE16" s="242" t="s">
        <v>2524</v>
      </c>
      <c r="AP16" s="239"/>
      <c r="AQ16" s="239"/>
      <c r="AR16" s="242"/>
      <c r="AS16" s="242"/>
      <c r="AT16" s="242"/>
      <c r="AU16" s="242"/>
      <c r="AV16" s="242"/>
      <c r="AW16" s="242"/>
      <c r="AX16" s="242"/>
      <c r="AY16" s="242"/>
      <c r="AZ16" s="242"/>
      <c r="BA16" s="242"/>
      <c r="BB16" s="242"/>
      <c r="BI16" s="242"/>
      <c r="BJ16" s="242"/>
      <c r="BK16" s="242"/>
      <c r="BL16" s="242"/>
      <c r="BM16" s="242"/>
      <c r="BY16" s="239"/>
      <c r="BZ16" s="239"/>
      <c r="CA16" s="239"/>
      <c r="CB16" s="239"/>
      <c r="CC16" s="239"/>
      <c r="CD16" s="239"/>
    </row>
    <row r="17" spans="1:257" s="267" customFormat="1" ht="28.5" customHeight="1" thickBot="1">
      <c r="A17" s="237"/>
      <c r="B17" s="264"/>
      <c r="C17" s="265"/>
      <c r="D17" s="955"/>
      <c r="E17" s="955"/>
      <c r="F17" s="265"/>
      <c r="G17" s="265"/>
      <c r="H17" s="265"/>
      <c r="I17" s="265"/>
      <c r="J17" s="265"/>
      <c r="K17" s="265"/>
      <c r="L17" s="265"/>
      <c r="M17" s="266"/>
      <c r="N17" s="265"/>
      <c r="O17" s="265"/>
      <c r="P17" s="265"/>
      <c r="Q17" s="265"/>
      <c r="R17" s="265"/>
      <c r="S17" s="961"/>
      <c r="T17" s="962"/>
      <c r="AE17" s="268" t="s">
        <v>2525</v>
      </c>
      <c r="AV17" s="268"/>
      <c r="AW17" s="268"/>
    </row>
    <row r="18" spans="1:257" ht="16.5" customHeight="1" thickBot="1">
      <c r="C18" s="244"/>
      <c r="D18" s="244"/>
      <c r="E18" s="244"/>
      <c r="F18" s="244"/>
      <c r="G18" s="244"/>
      <c r="H18" s="245"/>
      <c r="I18" s="245"/>
      <c r="J18" s="245"/>
      <c r="K18" s="245"/>
      <c r="L18" s="245"/>
      <c r="M18" s="245"/>
      <c r="N18" s="245"/>
      <c r="O18" s="245"/>
      <c r="P18" s="245"/>
      <c r="Q18" s="245"/>
      <c r="R18" s="245"/>
      <c r="S18" s="245"/>
      <c r="T18" s="245"/>
      <c r="U18" s="245"/>
      <c r="V18" s="245"/>
      <c r="W18" s="245"/>
      <c r="X18" s="245"/>
      <c r="Y18" s="254"/>
      <c r="Z18" s="254"/>
      <c r="AA18" s="238"/>
      <c r="AB18" s="238"/>
      <c r="AC18" s="238"/>
      <c r="AD18" s="238"/>
      <c r="AE18" s="242" t="s">
        <v>545</v>
      </c>
      <c r="AF18" s="238"/>
      <c r="AG18" s="238"/>
      <c r="AH18" s="238"/>
      <c r="AI18" s="238"/>
      <c r="AJ18" s="254"/>
      <c r="AK18" s="238"/>
      <c r="AL18" s="238"/>
      <c r="AM18" s="254"/>
      <c r="AN18" s="254"/>
      <c r="AO18" s="254"/>
      <c r="AP18" s="254"/>
      <c r="AQ18" s="254"/>
      <c r="AR18" s="254"/>
      <c r="AS18" s="254"/>
      <c r="AT18" s="238"/>
      <c r="AU18" s="238"/>
      <c r="AX18" s="238"/>
      <c r="AY18" s="238"/>
      <c r="BA18" s="238"/>
      <c r="BB18" s="238"/>
      <c r="BC18" s="238"/>
      <c r="BD18" s="238"/>
      <c r="BE18" s="238"/>
      <c r="BF18" s="238"/>
      <c r="BG18" s="238"/>
      <c r="BH18" s="238"/>
      <c r="BI18" s="238"/>
      <c r="BJ18" s="238"/>
      <c r="BK18" s="238"/>
      <c r="BL18" s="238"/>
      <c r="BM18" s="238"/>
      <c r="BN18" s="238"/>
      <c r="BO18" s="238"/>
      <c r="BP18" s="238"/>
      <c r="BQ18" s="238"/>
      <c r="BR18" s="238"/>
      <c r="BS18" s="238"/>
      <c r="BT18" s="238"/>
      <c r="BU18" s="238"/>
      <c r="BV18" s="238"/>
      <c r="BW18" s="238"/>
      <c r="BX18" s="238"/>
      <c r="BY18" s="238"/>
      <c r="BZ18" s="238"/>
      <c r="CA18" s="238"/>
      <c r="CB18" s="238"/>
      <c r="CC18" s="238"/>
      <c r="CD18" s="238"/>
      <c r="CE18" s="238"/>
      <c r="CF18" s="238"/>
      <c r="CG18" s="238"/>
      <c r="CH18" s="238"/>
      <c r="CI18" s="238"/>
      <c r="CJ18" s="238"/>
    </row>
    <row r="19" spans="1:257" ht="16.5" customHeight="1" thickBot="1">
      <c r="B19" s="956" t="s">
        <v>546</v>
      </c>
      <c r="C19" s="957"/>
      <c r="D19" s="957"/>
      <c r="E19" s="957"/>
      <c r="F19" s="957"/>
      <c r="G19" s="957"/>
      <c r="H19" s="957"/>
      <c r="I19" s="957"/>
      <c r="J19" s="957"/>
      <c r="K19" s="957"/>
      <c r="L19" s="957"/>
      <c r="M19" s="957"/>
      <c r="N19" s="957"/>
      <c r="O19" s="957"/>
      <c r="P19" s="957"/>
      <c r="Q19" s="957"/>
      <c r="R19" s="957"/>
      <c r="S19" s="957"/>
      <c r="T19" s="957"/>
      <c r="U19" s="957"/>
      <c r="V19" s="957"/>
      <c r="W19" s="957"/>
      <c r="X19" s="957"/>
      <c r="Y19" s="957"/>
      <c r="Z19" s="957"/>
      <c r="AA19" s="957"/>
      <c r="AB19" s="957"/>
      <c r="AC19" s="957"/>
      <c r="AD19" s="957"/>
      <c r="AE19" s="957"/>
      <c r="AF19" s="958"/>
      <c r="AG19" s="919" t="s">
        <v>547</v>
      </c>
      <c r="AH19" s="920"/>
      <c r="AI19" s="920"/>
      <c r="AJ19" s="920"/>
      <c r="AK19" s="920"/>
      <c r="AL19" s="920"/>
      <c r="AM19" s="920"/>
      <c r="AN19" s="920"/>
      <c r="AO19" s="920"/>
      <c r="AP19" s="920"/>
      <c r="AQ19" s="920"/>
      <c r="AR19" s="920"/>
      <c r="AS19" s="920"/>
      <c r="AT19" s="920"/>
      <c r="AU19" s="920"/>
      <c r="AV19" s="920"/>
      <c r="AW19" s="920"/>
      <c r="AX19" s="920"/>
      <c r="AY19" s="920"/>
      <c r="AZ19" s="920"/>
      <c r="BA19" s="920"/>
      <c r="BB19" s="920"/>
      <c r="BC19" s="920"/>
      <c r="BD19" s="920"/>
      <c r="BE19" s="920"/>
      <c r="BF19" s="920"/>
      <c r="BG19" s="920"/>
      <c r="BH19" s="920"/>
      <c r="BI19" s="920"/>
      <c r="BJ19" s="920"/>
      <c r="BK19" s="920"/>
      <c r="BL19" s="920"/>
      <c r="BM19" s="920"/>
      <c r="BN19" s="920"/>
      <c r="BO19" s="920"/>
      <c r="BP19" s="920"/>
      <c r="BQ19" s="920"/>
      <c r="BR19" s="920"/>
      <c r="BS19" s="920"/>
      <c r="BT19" s="920"/>
      <c r="BU19" s="920"/>
      <c r="BV19" s="920"/>
      <c r="BW19" s="920"/>
      <c r="BX19" s="920"/>
      <c r="BY19" s="921" t="s">
        <v>548</v>
      </c>
      <c r="BZ19" s="921"/>
      <c r="CA19" s="921"/>
      <c r="CB19" s="921"/>
      <c r="CC19" s="921"/>
      <c r="CD19" s="921"/>
      <c r="CE19" s="921"/>
      <c r="CF19" s="921"/>
      <c r="CG19" s="921"/>
      <c r="CH19" s="921"/>
      <c r="CI19" s="921"/>
      <c r="CJ19" s="921"/>
      <c r="CK19" s="921"/>
    </row>
    <row r="20" spans="1:257" s="327" customFormat="1" ht="3.75" customHeight="1" thickBot="1">
      <c r="A20" s="237"/>
      <c r="B20" s="269"/>
      <c r="C20" s="270"/>
      <c r="D20" s="270"/>
      <c r="E20" s="270"/>
      <c r="F20" s="270"/>
      <c r="G20" s="270"/>
      <c r="H20" s="270"/>
      <c r="I20" s="270"/>
      <c r="J20" s="270"/>
      <c r="K20" s="270"/>
      <c r="L20" s="270"/>
      <c r="M20" s="270"/>
      <c r="N20" s="270"/>
      <c r="O20" s="270"/>
      <c r="P20" s="270"/>
      <c r="Q20" s="270"/>
      <c r="R20" s="270"/>
      <c r="S20" s="270"/>
      <c r="T20" s="270"/>
      <c r="U20" s="270"/>
      <c r="V20" s="270"/>
      <c r="W20" s="270"/>
      <c r="X20" s="270"/>
      <c r="Y20" s="237"/>
      <c r="Z20" s="237"/>
      <c r="AA20" s="237"/>
      <c r="AB20" s="237"/>
      <c r="AC20" s="237"/>
      <c r="AD20" s="237"/>
      <c r="AE20" s="237"/>
      <c r="AG20" s="237"/>
      <c r="AH20" s="237"/>
      <c r="AI20" s="237"/>
      <c r="AJ20" s="237"/>
      <c r="AK20" s="237"/>
      <c r="AL20" s="237"/>
      <c r="AM20" s="237"/>
      <c r="AN20" s="270"/>
      <c r="AO20" s="270"/>
      <c r="AP20" s="270"/>
      <c r="AQ20" s="270"/>
      <c r="AR20" s="270"/>
      <c r="AS20" s="270"/>
      <c r="AT20" s="270"/>
      <c r="AU20" s="270"/>
      <c r="AV20" s="485"/>
      <c r="AW20" s="485"/>
      <c r="AX20" s="270"/>
      <c r="AY20" s="270"/>
      <c r="AZ20" s="270"/>
      <c r="BA20" s="270"/>
      <c r="BB20" s="270"/>
      <c r="BC20" s="270"/>
      <c r="BD20" s="270"/>
      <c r="BE20" s="270"/>
      <c r="BF20" s="270"/>
      <c r="BG20" s="270"/>
      <c r="BH20" s="270"/>
      <c r="BI20" s="270"/>
      <c r="BJ20" s="270"/>
      <c r="BK20" s="270"/>
      <c r="BL20" s="270"/>
      <c r="BM20" s="270"/>
      <c r="BN20" s="270"/>
      <c r="BO20" s="270"/>
      <c r="BP20" s="270"/>
      <c r="BQ20" s="270"/>
      <c r="BR20" s="270"/>
      <c r="BS20" s="270"/>
      <c r="BT20" s="270"/>
      <c r="BU20" s="270"/>
      <c r="BV20" s="270"/>
      <c r="BW20" s="270"/>
      <c r="BX20" s="270"/>
      <c r="BY20" s="270"/>
      <c r="BZ20" s="270"/>
      <c r="CA20" s="270"/>
      <c r="CB20" s="270"/>
      <c r="CC20" s="270"/>
      <c r="CD20" s="270"/>
      <c r="CE20" s="270"/>
      <c r="CF20" s="237"/>
      <c r="CG20" s="237"/>
      <c r="CH20" s="237"/>
      <c r="CI20" s="237"/>
      <c r="CJ20" s="237"/>
      <c r="CK20" s="237"/>
      <c r="CL20" s="237"/>
      <c r="CM20" s="237"/>
      <c r="CN20" s="237"/>
      <c r="CO20" s="237"/>
      <c r="CP20" s="237"/>
      <c r="CQ20" s="237"/>
      <c r="CR20" s="237"/>
      <c r="CS20" s="237"/>
      <c r="CT20" s="237"/>
      <c r="CU20" s="237"/>
      <c r="CV20" s="237"/>
      <c r="CW20" s="237"/>
      <c r="CX20" s="237"/>
      <c r="CY20" s="237"/>
      <c r="CZ20" s="237"/>
      <c r="DA20" s="237"/>
      <c r="DB20" s="237"/>
      <c r="DC20" s="237"/>
      <c r="DD20" s="237"/>
      <c r="DE20" s="237"/>
      <c r="DF20" s="237"/>
      <c r="DG20" s="237"/>
      <c r="DH20" s="237"/>
      <c r="DI20" s="237"/>
      <c r="DJ20" s="237"/>
      <c r="DK20" s="237"/>
      <c r="DL20" s="237"/>
      <c r="DM20" s="237"/>
      <c r="DN20" s="237"/>
      <c r="DO20" s="237"/>
      <c r="DP20" s="237"/>
      <c r="DQ20" s="237"/>
      <c r="DR20" s="237"/>
      <c r="DS20" s="237"/>
      <c r="DT20" s="237"/>
      <c r="DU20" s="237"/>
      <c r="DV20" s="237"/>
      <c r="DW20" s="237"/>
      <c r="DX20" s="237"/>
      <c r="DY20" s="237"/>
      <c r="DZ20" s="237"/>
      <c r="EA20" s="237"/>
      <c r="EB20" s="237"/>
      <c r="EC20" s="237"/>
      <c r="ED20" s="237"/>
      <c r="EE20" s="237"/>
      <c r="EF20" s="237"/>
      <c r="EG20" s="237"/>
      <c r="EH20" s="237"/>
      <c r="EI20" s="237"/>
      <c r="EJ20" s="237"/>
      <c r="EK20" s="237"/>
      <c r="EL20" s="237"/>
      <c r="EM20" s="237"/>
      <c r="EN20" s="237"/>
      <c r="EO20" s="237"/>
      <c r="EP20" s="237"/>
      <c r="EQ20" s="237"/>
      <c r="ER20" s="237"/>
      <c r="ES20" s="237"/>
      <c r="ET20" s="237"/>
      <c r="EU20" s="237"/>
      <c r="EV20" s="237"/>
      <c r="EW20" s="237"/>
      <c r="EX20" s="237"/>
      <c r="EY20" s="237"/>
      <c r="EZ20" s="237"/>
      <c r="FA20" s="237"/>
      <c r="FB20" s="237"/>
      <c r="FC20" s="237"/>
      <c r="FD20" s="237"/>
      <c r="FE20" s="237"/>
      <c r="FF20" s="237"/>
      <c r="FG20" s="237"/>
      <c r="FH20" s="237"/>
      <c r="FI20" s="237"/>
      <c r="FJ20" s="237"/>
      <c r="FK20" s="237"/>
      <c r="FL20" s="237"/>
      <c r="FM20" s="237"/>
      <c r="FN20" s="237"/>
      <c r="FO20" s="237"/>
      <c r="FP20" s="237"/>
      <c r="FQ20" s="237"/>
      <c r="FR20" s="237"/>
      <c r="FS20" s="237"/>
      <c r="FT20" s="237"/>
      <c r="FU20" s="237"/>
      <c r="FV20" s="237"/>
      <c r="FW20" s="237"/>
      <c r="FX20" s="237"/>
      <c r="FY20" s="237"/>
      <c r="FZ20" s="237"/>
      <c r="GA20" s="237"/>
      <c r="GB20" s="237"/>
      <c r="GC20" s="237"/>
      <c r="GD20" s="237"/>
      <c r="GE20" s="237"/>
      <c r="GF20" s="237"/>
      <c r="GG20" s="237"/>
      <c r="GH20" s="237"/>
      <c r="GI20" s="237"/>
      <c r="GJ20" s="237"/>
      <c r="GK20" s="237"/>
      <c r="GL20" s="237"/>
      <c r="GM20" s="237"/>
      <c r="GN20" s="237"/>
      <c r="GO20" s="237"/>
      <c r="GP20" s="237"/>
      <c r="GQ20" s="237"/>
      <c r="GR20" s="237"/>
      <c r="GS20" s="237"/>
      <c r="GT20" s="237"/>
      <c r="GU20" s="237"/>
      <c r="GV20" s="237"/>
      <c r="GW20" s="237"/>
      <c r="GX20" s="237"/>
      <c r="GY20" s="237"/>
      <c r="GZ20" s="237"/>
      <c r="HA20" s="237"/>
      <c r="HB20" s="237"/>
      <c r="HC20" s="237"/>
      <c r="HD20" s="237"/>
      <c r="HE20" s="237"/>
      <c r="HF20" s="237"/>
      <c r="HG20" s="237"/>
      <c r="HH20" s="237"/>
      <c r="HI20" s="237"/>
      <c r="HJ20" s="237"/>
      <c r="HK20" s="237"/>
      <c r="HL20" s="237"/>
      <c r="HM20" s="237"/>
      <c r="HN20" s="237"/>
      <c r="HO20" s="237"/>
      <c r="HP20" s="237"/>
      <c r="HQ20" s="237"/>
      <c r="HR20" s="237"/>
      <c r="HS20" s="237"/>
      <c r="HT20" s="237"/>
      <c r="HU20" s="237"/>
      <c r="HV20" s="237"/>
      <c r="HW20" s="237"/>
      <c r="HX20" s="237"/>
      <c r="HY20" s="237"/>
      <c r="HZ20" s="237"/>
      <c r="IA20" s="237"/>
      <c r="IB20" s="237"/>
      <c r="IC20" s="237"/>
      <c r="ID20" s="237"/>
      <c r="IE20" s="237"/>
      <c r="IF20" s="237"/>
      <c r="IG20" s="237"/>
      <c r="IH20" s="237"/>
      <c r="II20" s="237"/>
      <c r="IJ20" s="237"/>
      <c r="IK20" s="237"/>
      <c r="IL20" s="237"/>
      <c r="IM20" s="237"/>
      <c r="IN20" s="237"/>
      <c r="IO20" s="237"/>
      <c r="IP20" s="237"/>
      <c r="IQ20" s="237"/>
      <c r="IR20" s="237"/>
      <c r="IS20" s="237"/>
      <c r="IT20" s="237"/>
      <c r="IU20" s="237"/>
      <c r="IV20" s="237"/>
      <c r="IW20" s="237"/>
    </row>
    <row r="21" spans="1:257" ht="78.75" customHeight="1" thickBot="1">
      <c r="B21" s="959" t="s">
        <v>549</v>
      </c>
      <c r="C21" s="947" t="s">
        <v>550</v>
      </c>
      <c r="D21" s="947" t="s">
        <v>551</v>
      </c>
      <c r="E21" s="952" t="s">
        <v>552</v>
      </c>
      <c r="F21" s="947" t="s">
        <v>553</v>
      </c>
      <c r="G21" s="947" t="s">
        <v>528</v>
      </c>
      <c r="H21" s="947" t="s">
        <v>554</v>
      </c>
      <c r="I21" s="947" t="s">
        <v>555</v>
      </c>
      <c r="J21" s="947" t="s">
        <v>556</v>
      </c>
      <c r="K21" s="947" t="s">
        <v>557</v>
      </c>
      <c r="L21" s="947" t="s">
        <v>558</v>
      </c>
      <c r="M21" s="947" t="s">
        <v>559</v>
      </c>
      <c r="N21" s="947" t="s">
        <v>2579</v>
      </c>
      <c r="O21" s="947" t="s">
        <v>560</v>
      </c>
      <c r="P21" s="947" t="s">
        <v>561</v>
      </c>
      <c r="Q21" s="947" t="s">
        <v>562</v>
      </c>
      <c r="R21" s="947" t="s">
        <v>563</v>
      </c>
      <c r="S21" s="945" t="s">
        <v>564</v>
      </c>
      <c r="T21" s="947" t="s">
        <v>565</v>
      </c>
      <c r="U21" s="947" t="s">
        <v>566</v>
      </c>
      <c r="V21" s="947" t="s">
        <v>538</v>
      </c>
      <c r="W21" s="947" t="s">
        <v>567</v>
      </c>
      <c r="X21" s="952" t="s">
        <v>568</v>
      </c>
      <c r="Y21" s="947" t="s">
        <v>569</v>
      </c>
      <c r="Z21" s="952" t="s">
        <v>570</v>
      </c>
      <c r="AA21" s="947" t="s">
        <v>571</v>
      </c>
      <c r="AB21" s="952" t="s">
        <v>572</v>
      </c>
      <c r="AC21" s="947" t="s">
        <v>573</v>
      </c>
      <c r="AD21" s="947" t="s">
        <v>574</v>
      </c>
      <c r="AE21" s="966" t="s">
        <v>575</v>
      </c>
      <c r="AF21" s="966" t="s">
        <v>639</v>
      </c>
      <c r="AG21" s="968" t="s">
        <v>576</v>
      </c>
      <c r="AH21" s="934" t="s">
        <v>577</v>
      </c>
      <c r="AI21" s="934" t="s">
        <v>578</v>
      </c>
      <c r="AJ21" s="934" t="s">
        <v>579</v>
      </c>
      <c r="AK21" s="934" t="s">
        <v>580</v>
      </c>
      <c r="AL21" s="934" t="s">
        <v>581</v>
      </c>
      <c r="AM21" s="934" t="s">
        <v>582</v>
      </c>
      <c r="AN21" s="934" t="s">
        <v>583</v>
      </c>
      <c r="AO21" s="934" t="s">
        <v>2526</v>
      </c>
      <c r="AP21" s="934" t="s">
        <v>584</v>
      </c>
      <c r="AQ21" s="934" t="s">
        <v>585</v>
      </c>
      <c r="AR21" s="936" t="s">
        <v>586</v>
      </c>
      <c r="AS21" s="922" t="s">
        <v>587</v>
      </c>
      <c r="AT21" s="924" t="s">
        <v>588</v>
      </c>
      <c r="AU21" s="925"/>
      <c r="AV21" s="925"/>
      <c r="AW21" s="925"/>
      <c r="AX21" s="925"/>
      <c r="AY21" s="925"/>
      <c r="AZ21" s="925"/>
      <c r="BA21" s="926" t="s">
        <v>589</v>
      </c>
      <c r="BB21" s="926"/>
      <c r="BC21" s="926"/>
      <c r="BD21" s="926"/>
      <c r="BE21" s="926"/>
      <c r="BF21" s="926"/>
      <c r="BG21" s="926"/>
      <c r="BH21" s="926"/>
      <c r="BI21" s="926"/>
      <c r="BJ21" s="926"/>
      <c r="BK21" s="926"/>
      <c r="BL21" s="926"/>
      <c r="BM21" s="926"/>
      <c r="BN21" s="926"/>
      <c r="BO21" s="926"/>
      <c r="BP21" s="926"/>
      <c r="BQ21" s="926"/>
      <c r="BR21" s="926"/>
      <c r="BS21" s="926"/>
      <c r="BT21" s="926"/>
      <c r="BU21" s="926"/>
      <c r="BV21" s="926"/>
      <c r="BW21" s="926"/>
      <c r="BX21" s="927"/>
      <c r="BY21" s="975" t="s">
        <v>590</v>
      </c>
      <c r="BZ21" s="930" t="s">
        <v>591</v>
      </c>
      <c r="CA21" s="930" t="s">
        <v>592</v>
      </c>
      <c r="CB21" s="971" t="s">
        <v>593</v>
      </c>
      <c r="CC21" s="971" t="s">
        <v>594</v>
      </c>
      <c r="CD21" s="930" t="s">
        <v>595</v>
      </c>
      <c r="CE21" s="930" t="s">
        <v>596</v>
      </c>
      <c r="CF21" s="930" t="s">
        <v>597</v>
      </c>
      <c r="CG21" s="930" t="s">
        <v>598</v>
      </c>
      <c r="CH21" s="930" t="s">
        <v>599</v>
      </c>
      <c r="CI21" s="930" t="s">
        <v>600</v>
      </c>
      <c r="CJ21" s="932" t="s">
        <v>601</v>
      </c>
      <c r="CK21" s="928" t="s">
        <v>602</v>
      </c>
    </row>
    <row r="22" spans="1:257" ht="15.75" customHeight="1" thickBot="1">
      <c r="B22" s="960"/>
      <c r="C22" s="948"/>
      <c r="D22" s="948"/>
      <c r="E22" s="953"/>
      <c r="F22" s="948"/>
      <c r="G22" s="948"/>
      <c r="H22" s="948"/>
      <c r="I22" s="948"/>
      <c r="J22" s="948"/>
      <c r="K22" s="948"/>
      <c r="L22" s="948"/>
      <c r="M22" s="948"/>
      <c r="N22" s="948"/>
      <c r="O22" s="948"/>
      <c r="P22" s="948"/>
      <c r="Q22" s="948"/>
      <c r="R22" s="948"/>
      <c r="S22" s="946"/>
      <c r="T22" s="948"/>
      <c r="U22" s="948"/>
      <c r="V22" s="948"/>
      <c r="W22" s="948"/>
      <c r="X22" s="953"/>
      <c r="Y22" s="948"/>
      <c r="Z22" s="953"/>
      <c r="AA22" s="948"/>
      <c r="AB22" s="953"/>
      <c r="AC22" s="948"/>
      <c r="AD22" s="948"/>
      <c r="AE22" s="967"/>
      <c r="AF22" s="967"/>
      <c r="AG22" s="969"/>
      <c r="AH22" s="935"/>
      <c r="AI22" s="935"/>
      <c r="AJ22" s="935"/>
      <c r="AK22" s="935"/>
      <c r="AL22" s="935"/>
      <c r="AM22" s="935"/>
      <c r="AN22" s="935"/>
      <c r="AO22" s="935"/>
      <c r="AP22" s="935"/>
      <c r="AQ22" s="935"/>
      <c r="AR22" s="937"/>
      <c r="AS22" s="923"/>
      <c r="AT22" s="271" t="s">
        <v>85</v>
      </c>
      <c r="AU22" s="272" t="s">
        <v>4</v>
      </c>
      <c r="AV22" s="486" t="s">
        <v>4</v>
      </c>
      <c r="AW22" s="486" t="s">
        <v>86</v>
      </c>
      <c r="AX22" s="272" t="s">
        <v>30</v>
      </c>
      <c r="AY22" s="272" t="s">
        <v>87</v>
      </c>
      <c r="AZ22" s="273" t="s">
        <v>3</v>
      </c>
      <c r="BA22" s="429">
        <v>1</v>
      </c>
      <c r="BB22" s="430">
        <v>2</v>
      </c>
      <c r="BC22" s="430">
        <v>3</v>
      </c>
      <c r="BD22" s="430">
        <v>4</v>
      </c>
      <c r="BE22" s="430">
        <v>5</v>
      </c>
      <c r="BF22" s="430">
        <v>6</v>
      </c>
      <c r="BG22" s="430">
        <v>7</v>
      </c>
      <c r="BH22" s="430">
        <v>8</v>
      </c>
      <c r="BI22" s="430">
        <v>9</v>
      </c>
      <c r="BJ22" s="430">
        <v>10</v>
      </c>
      <c r="BK22" s="430">
        <v>11</v>
      </c>
      <c r="BL22" s="430">
        <v>12</v>
      </c>
      <c r="BM22" s="430">
        <v>13</v>
      </c>
      <c r="BN22" s="430">
        <v>14</v>
      </c>
      <c r="BO22" s="430">
        <v>15</v>
      </c>
      <c r="BP22" s="430">
        <v>16</v>
      </c>
      <c r="BQ22" s="430">
        <v>17</v>
      </c>
      <c r="BR22" s="430">
        <v>18</v>
      </c>
      <c r="BS22" s="430">
        <v>19</v>
      </c>
      <c r="BT22" s="430">
        <v>20</v>
      </c>
      <c r="BU22" s="430">
        <v>21</v>
      </c>
      <c r="BV22" s="430">
        <v>22</v>
      </c>
      <c r="BW22" s="430">
        <v>23</v>
      </c>
      <c r="BX22" s="431">
        <v>24</v>
      </c>
      <c r="BY22" s="976"/>
      <c r="BZ22" s="931"/>
      <c r="CA22" s="931"/>
      <c r="CB22" s="972"/>
      <c r="CC22" s="972"/>
      <c r="CD22" s="931"/>
      <c r="CE22" s="931"/>
      <c r="CF22" s="931"/>
      <c r="CG22" s="931"/>
      <c r="CH22" s="931"/>
      <c r="CI22" s="931"/>
      <c r="CJ22" s="933"/>
      <c r="CK22" s="929"/>
    </row>
    <row r="23" spans="1:257" s="329" customFormat="1" ht="41.5" customHeight="1" thickBot="1">
      <c r="A23" s="274"/>
      <c r="B23" s="275"/>
      <c r="C23" s="276"/>
      <c r="D23" s="277"/>
      <c r="E23" s="277"/>
      <c r="F23" s="278"/>
      <c r="G23" s="276"/>
      <c r="H23" s="276"/>
      <c r="I23" s="276"/>
      <c r="J23" s="276"/>
      <c r="K23" s="276"/>
      <c r="L23" s="276"/>
      <c r="M23" s="278"/>
      <c r="N23" s="276"/>
      <c r="O23" s="279"/>
      <c r="P23" s="276"/>
      <c r="Q23" s="276"/>
      <c r="R23" s="276"/>
      <c r="S23" s="276"/>
      <c r="T23" s="276"/>
      <c r="U23" s="276"/>
      <c r="V23" s="280"/>
      <c r="W23" s="276"/>
      <c r="X23" s="276"/>
      <c r="Y23" s="276"/>
      <c r="Z23" s="276"/>
      <c r="AA23" s="276"/>
      <c r="AB23" s="276"/>
      <c r="AC23" s="458"/>
      <c r="AD23" s="459"/>
      <c r="AE23" s="460"/>
      <c r="AF23" s="281"/>
      <c r="AG23" s="281"/>
      <c r="AH23" s="282"/>
      <c r="AI23" s="283"/>
      <c r="AJ23" s="283"/>
      <c r="AK23" s="284"/>
      <c r="AL23" s="285"/>
      <c r="AM23" s="284"/>
      <c r="AN23" s="284"/>
      <c r="AO23" s="284"/>
      <c r="AP23" s="282"/>
      <c r="AQ23" s="282"/>
      <c r="AR23" s="282"/>
      <c r="AS23" s="286"/>
      <c r="AT23" s="287"/>
      <c r="AU23" s="288"/>
      <c r="AV23" s="487"/>
      <c r="AW23" s="487"/>
      <c r="AX23" s="288"/>
      <c r="AY23" s="288"/>
      <c r="AZ23" s="289"/>
      <c r="BA23" s="290"/>
      <c r="BB23" s="288"/>
      <c r="BC23" s="288"/>
      <c r="BD23" s="288"/>
      <c r="BE23" s="288"/>
      <c r="BF23" s="288"/>
      <c r="BG23" s="288"/>
      <c r="BH23" s="288"/>
      <c r="BI23" s="288"/>
      <c r="BJ23" s="288"/>
      <c r="BK23" s="288"/>
      <c r="BL23" s="288"/>
      <c r="BM23" s="288"/>
      <c r="BN23" s="288"/>
      <c r="BO23" s="288"/>
      <c r="BP23" s="288"/>
      <c r="BQ23" s="288"/>
      <c r="BR23" s="288"/>
      <c r="BS23" s="288"/>
      <c r="BT23" s="288"/>
      <c r="BU23" s="288"/>
      <c r="BV23" s="288"/>
      <c r="BW23" s="288"/>
      <c r="BX23" s="291"/>
      <c r="BY23" s="292"/>
      <c r="BZ23" s="293"/>
      <c r="CA23" s="277"/>
      <c r="CB23" s="277"/>
      <c r="CC23" s="277"/>
      <c r="CD23" s="294"/>
      <c r="CE23" s="294"/>
      <c r="CF23" s="294"/>
      <c r="CG23" s="294"/>
      <c r="CH23" s="294"/>
      <c r="CI23" s="294"/>
      <c r="CJ23" s="295"/>
      <c r="CK23" s="296"/>
      <c r="CL23" s="297"/>
      <c r="CM23" s="297"/>
      <c r="CN23" s="297"/>
      <c r="CO23" s="297"/>
      <c r="CP23" s="328"/>
      <c r="CQ23" s="297"/>
      <c r="CR23" s="297"/>
      <c r="CS23" s="297"/>
      <c r="CT23" s="297"/>
      <c r="CU23" s="297"/>
      <c r="CV23" s="297"/>
      <c r="CW23" s="297"/>
      <c r="CX23" s="297"/>
      <c r="CY23" s="297"/>
      <c r="CZ23" s="297"/>
      <c r="DA23" s="297"/>
      <c r="DB23" s="297"/>
      <c r="DC23" s="297"/>
      <c r="DD23" s="297"/>
      <c r="DE23" s="297"/>
      <c r="DF23" s="297"/>
      <c r="DG23" s="297"/>
      <c r="DH23" s="297"/>
      <c r="DI23" s="297"/>
      <c r="DJ23" s="297"/>
      <c r="DK23" s="297"/>
      <c r="DL23" s="297"/>
      <c r="DM23" s="297"/>
      <c r="DN23" s="297"/>
      <c r="DO23" s="297"/>
      <c r="DP23" s="297"/>
      <c r="DQ23" s="297"/>
      <c r="DR23" s="297"/>
      <c r="DS23" s="297"/>
      <c r="DT23" s="297"/>
      <c r="DU23" s="297"/>
      <c r="DV23" s="297"/>
      <c r="DW23" s="297"/>
      <c r="DX23" s="297"/>
      <c r="DY23" s="297"/>
      <c r="DZ23" s="297"/>
      <c r="EA23" s="297"/>
      <c r="EB23" s="297"/>
      <c r="EC23" s="297"/>
      <c r="ED23" s="297"/>
      <c r="EE23" s="297"/>
      <c r="EF23" s="297"/>
      <c r="EG23" s="297"/>
      <c r="EH23" s="297"/>
      <c r="EI23" s="297"/>
      <c r="EJ23" s="297"/>
      <c r="EK23" s="297"/>
      <c r="EL23" s="297"/>
      <c r="EM23" s="297"/>
      <c r="EN23" s="297"/>
      <c r="EO23" s="297"/>
      <c r="EP23" s="297"/>
      <c r="EQ23" s="297"/>
      <c r="ER23" s="297"/>
      <c r="ES23" s="297"/>
      <c r="ET23" s="297"/>
      <c r="EU23" s="297"/>
      <c r="EV23" s="297"/>
      <c r="EW23" s="297"/>
      <c r="EX23" s="297"/>
      <c r="EY23" s="297"/>
      <c r="EZ23" s="297"/>
      <c r="FA23" s="297"/>
      <c r="FB23" s="297"/>
      <c r="FC23" s="297"/>
      <c r="FD23" s="297"/>
      <c r="FE23" s="297"/>
      <c r="FF23" s="297"/>
      <c r="FG23" s="297"/>
      <c r="FH23" s="297"/>
      <c r="FI23" s="297"/>
      <c r="FJ23" s="297"/>
      <c r="FK23" s="297"/>
      <c r="FL23" s="297"/>
      <c r="FM23" s="297"/>
      <c r="FN23" s="297"/>
      <c r="FO23" s="297"/>
      <c r="FP23" s="297"/>
      <c r="FQ23" s="297"/>
      <c r="FR23" s="297"/>
      <c r="FS23" s="297"/>
      <c r="FT23" s="297"/>
      <c r="FU23" s="297"/>
      <c r="FV23" s="297"/>
      <c r="FW23" s="297"/>
      <c r="FX23" s="297"/>
      <c r="FY23" s="297"/>
      <c r="FZ23" s="297"/>
      <c r="GA23" s="297"/>
      <c r="GB23" s="297"/>
      <c r="GC23" s="297"/>
      <c r="GD23" s="297"/>
      <c r="GE23" s="297"/>
      <c r="GF23" s="297"/>
      <c r="GG23" s="297"/>
      <c r="GH23" s="297"/>
      <c r="GI23" s="297"/>
      <c r="GJ23" s="297"/>
      <c r="GK23" s="297"/>
      <c r="GL23" s="297"/>
      <c r="GM23" s="297"/>
      <c r="GN23" s="297"/>
      <c r="GO23" s="297"/>
      <c r="GP23" s="297"/>
      <c r="GQ23" s="297"/>
      <c r="GR23" s="297"/>
      <c r="GS23" s="297"/>
      <c r="GT23" s="297"/>
      <c r="GU23" s="297"/>
      <c r="GV23" s="297"/>
      <c r="GW23" s="297"/>
      <c r="GX23" s="297"/>
      <c r="GY23" s="297"/>
      <c r="GZ23" s="297"/>
      <c r="HA23" s="297"/>
      <c r="HB23" s="297"/>
      <c r="HC23" s="297"/>
      <c r="HD23" s="297"/>
      <c r="HE23" s="297"/>
      <c r="HF23" s="297"/>
      <c r="HG23" s="297"/>
      <c r="HH23" s="297"/>
      <c r="HI23" s="297"/>
      <c r="HJ23" s="297"/>
      <c r="HK23" s="297"/>
      <c r="HL23" s="297"/>
      <c r="HM23" s="297"/>
      <c r="HN23" s="297"/>
      <c r="HO23" s="297"/>
      <c r="HP23" s="297"/>
      <c r="HQ23" s="297"/>
      <c r="HR23" s="297"/>
      <c r="HS23" s="297"/>
      <c r="HT23" s="297"/>
      <c r="HU23" s="297"/>
      <c r="HV23" s="297"/>
      <c r="HW23" s="297"/>
      <c r="HX23" s="297"/>
      <c r="HY23" s="297"/>
      <c r="HZ23" s="297"/>
      <c r="IA23" s="297"/>
      <c r="IB23" s="297"/>
      <c r="IC23" s="297"/>
      <c r="ID23" s="297"/>
      <c r="IE23" s="297"/>
      <c r="IF23" s="297"/>
      <c r="IG23" s="297"/>
      <c r="IH23" s="297"/>
      <c r="II23" s="297"/>
      <c r="IJ23" s="297"/>
      <c r="IK23" s="297"/>
      <c r="IL23" s="297"/>
      <c r="IM23" s="297"/>
      <c r="IN23" s="297"/>
      <c r="IO23" s="297"/>
      <c r="IP23" s="297"/>
      <c r="IQ23" s="297"/>
      <c r="IR23" s="297"/>
      <c r="IS23" s="297"/>
      <c r="IT23" s="297"/>
      <c r="IU23" s="297"/>
      <c r="IV23" s="297"/>
      <c r="IW23" s="297"/>
    </row>
    <row r="25" spans="1:257">
      <c r="B25" s="237" t="s">
        <v>2601</v>
      </c>
      <c r="BX25" s="974" t="s">
        <v>2604</v>
      </c>
      <c r="BY25" s="974"/>
      <c r="BZ25" s="974"/>
      <c r="CA25" s="974"/>
      <c r="CB25" s="974"/>
      <c r="CC25" s="974"/>
      <c r="CD25" s="974"/>
      <c r="CE25" s="974"/>
      <c r="CF25" s="974"/>
      <c r="CG25" s="974"/>
      <c r="CH25" s="1"/>
      <c r="CJ25" s="963" t="s">
        <v>2605</v>
      </c>
      <c r="CK25" s="963"/>
    </row>
    <row r="27" spans="1:257">
      <c r="B27" s="237" t="s">
        <v>603</v>
      </c>
      <c r="N27" s="462"/>
      <c r="AC27" s="461"/>
      <c r="AO27" s="461"/>
    </row>
    <row r="28" spans="1:257" ht="15" customHeight="1">
      <c r="C28" s="970"/>
      <c r="D28" s="965" t="s">
        <v>604</v>
      </c>
      <c r="E28" s="965"/>
      <c r="F28" s="965"/>
      <c r="G28" s="965"/>
      <c r="H28" s="965"/>
      <c r="I28" s="965"/>
      <c r="J28" s="965"/>
      <c r="K28" s="965"/>
    </row>
    <row r="29" spans="1:257">
      <c r="C29" s="970"/>
      <c r="D29" s="965"/>
      <c r="E29" s="965"/>
      <c r="F29" s="965"/>
      <c r="G29" s="965"/>
      <c r="H29" s="965"/>
      <c r="I29" s="965"/>
      <c r="J29" s="965"/>
      <c r="K29" s="965"/>
      <c r="BY29" s="422"/>
    </row>
    <row r="30" spans="1:257">
      <c r="BY30" s="423"/>
    </row>
    <row r="31" spans="1:257">
      <c r="C31" s="964"/>
      <c r="D31" s="965" t="s">
        <v>605</v>
      </c>
      <c r="E31" s="965"/>
      <c r="F31" s="965"/>
      <c r="G31" s="965"/>
      <c r="H31" s="965"/>
      <c r="I31" s="965"/>
      <c r="J31" s="965"/>
      <c r="K31" s="965"/>
      <c r="BY31" s="424"/>
    </row>
    <row r="32" spans="1:257">
      <c r="C32" s="964"/>
      <c r="D32" s="965"/>
      <c r="E32" s="965"/>
      <c r="F32" s="965"/>
      <c r="G32" s="965"/>
      <c r="H32" s="965"/>
      <c r="I32" s="965"/>
      <c r="J32" s="965"/>
      <c r="K32" s="965"/>
    </row>
    <row r="33" spans="3:11">
      <c r="C33" s="964"/>
      <c r="D33" s="973" t="s">
        <v>606</v>
      </c>
      <c r="E33" s="973"/>
      <c r="F33" s="973"/>
      <c r="G33" s="973"/>
      <c r="H33" s="973"/>
      <c r="I33" s="973"/>
      <c r="J33" s="973"/>
      <c r="K33" s="973"/>
    </row>
    <row r="34" spans="3:11">
      <c r="C34" s="964"/>
      <c r="D34" s="973"/>
      <c r="E34" s="973"/>
      <c r="F34" s="973"/>
      <c r="G34" s="973"/>
      <c r="H34" s="973"/>
      <c r="I34" s="973"/>
      <c r="J34" s="973"/>
      <c r="K34" s="973"/>
    </row>
  </sheetData>
  <sheetProtection selectLockedCells="1" selectUnlockedCells="1"/>
  <sortState xmlns:xlrd2="http://schemas.microsoft.com/office/spreadsheetml/2017/richdata2" ref="AW2:AW9">
    <sortCondition ref="AW2:AW9"/>
  </sortState>
  <mergeCells count="79">
    <mergeCell ref="C33:C34"/>
    <mergeCell ref="D33:K34"/>
    <mergeCell ref="BX25:CG25"/>
    <mergeCell ref="CG21:CG22"/>
    <mergeCell ref="BY21:BY22"/>
    <mergeCell ref="BZ21:BZ22"/>
    <mergeCell ref="AK21:AK22"/>
    <mergeCell ref="AL21:AL22"/>
    <mergeCell ref="AM21:AM22"/>
    <mergeCell ref="AN21:AN22"/>
    <mergeCell ref="AP21:AP22"/>
    <mergeCell ref="AQ21:AQ22"/>
    <mergeCell ref="CC21:CC22"/>
    <mergeCell ref="J21:J22"/>
    <mergeCell ref="K21:K22"/>
    <mergeCell ref="X21:X22"/>
    <mergeCell ref="S17:T17"/>
    <mergeCell ref="CJ25:CK25"/>
    <mergeCell ref="C31:C32"/>
    <mergeCell ref="D31:K32"/>
    <mergeCell ref="AA21:AA22"/>
    <mergeCell ref="AB21:AB22"/>
    <mergeCell ref="AC21:AC22"/>
    <mergeCell ref="Y21:Y22"/>
    <mergeCell ref="AO21:AO22"/>
    <mergeCell ref="AE21:AE22"/>
    <mergeCell ref="AF21:AF22"/>
    <mergeCell ref="AG21:AG22"/>
    <mergeCell ref="C28:C29"/>
    <mergeCell ref="D28:K29"/>
    <mergeCell ref="CA21:CA22"/>
    <mergeCell ref="CB21:CB22"/>
    <mergeCell ref="M21:M22"/>
    <mergeCell ref="N21:N22"/>
    <mergeCell ref="O21:O22"/>
    <mergeCell ref="P21:P22"/>
    <mergeCell ref="Q21:Q22"/>
    <mergeCell ref="C21:C22"/>
    <mergeCell ref="D21:D22"/>
    <mergeCell ref="E21:E22"/>
    <mergeCell ref="F21:F22"/>
    <mergeCell ref="L21:L22"/>
    <mergeCell ref="S21:S22"/>
    <mergeCell ref="AD21:AD22"/>
    <mergeCell ref="T21:T22"/>
    <mergeCell ref="U21:U22"/>
    <mergeCell ref="B14:R14"/>
    <mergeCell ref="R21:R22"/>
    <mergeCell ref="V21:V22"/>
    <mergeCell ref="W21:W22"/>
    <mergeCell ref="Z21:Z22"/>
    <mergeCell ref="D16:E16"/>
    <mergeCell ref="D17:E17"/>
    <mergeCell ref="G21:G22"/>
    <mergeCell ref="H21:H22"/>
    <mergeCell ref="I21:I22"/>
    <mergeCell ref="B19:AF19"/>
    <mergeCell ref="B21:B22"/>
    <mergeCell ref="B2:R2"/>
    <mergeCell ref="B4:M6"/>
    <mergeCell ref="B8:H8"/>
    <mergeCell ref="E10:H10"/>
    <mergeCell ref="E11:H11"/>
    <mergeCell ref="AG19:BX19"/>
    <mergeCell ref="BY19:CK19"/>
    <mergeCell ref="AS21:AS22"/>
    <mergeCell ref="AT21:AZ21"/>
    <mergeCell ref="BA21:BX21"/>
    <mergeCell ref="CK21:CK22"/>
    <mergeCell ref="CH21:CH22"/>
    <mergeCell ref="CI21:CI22"/>
    <mergeCell ref="CJ21:CJ22"/>
    <mergeCell ref="AI21:AI22"/>
    <mergeCell ref="AJ21:AJ22"/>
    <mergeCell ref="AH21:AH22"/>
    <mergeCell ref="CD21:CD22"/>
    <mergeCell ref="CE21:CE22"/>
    <mergeCell ref="CF21:CF22"/>
    <mergeCell ref="AR21:AR22"/>
  </mergeCells>
  <dataValidations count="23">
    <dataValidation type="list" allowBlank="1" showInputMessage="1" showErrorMessage="1" sqref="AE983062 KB983062 TX983062 ADT983062 ANP983062 AXL983062 BHH983062 BRD983062 CAZ983062 CKV983062 CUR983062 DEN983062 DOJ983062 DYF983062 EIB983062 ERX983062 FBT983062 FLP983062 FVL983062 GFH983062 GPD983062 GYZ983062 HIV983062 HSR983062 ICN983062 IMJ983062 IWF983062 JGB983062 JPX983062 JZT983062 KJP983062 KTL983062 LDH983062 LND983062 LWZ983062 MGV983062 MQR983062 NAN983062 NKJ983062 NUF983062 OEB983062 ONX983062 OXT983062 PHP983062 PRL983062 QBH983062 QLD983062 QUZ983062 REV983062 ROR983062 RYN983062 SIJ983062 SSF983062 TCB983062 TLX983062 TVT983062 UFP983062 UPL983062 UZH983062 VJD983062 VSZ983062 WCV983062 WMR983062 WWN983062 AE65558 KB65558 TX65558 ADT65558 ANP65558 AXL65558 BHH65558 BRD65558 CAZ65558 CKV65558 CUR65558 DEN65558 DOJ65558 DYF65558 EIB65558 ERX65558 FBT65558 FLP65558 FVL65558 GFH65558 GPD65558 GYZ65558 HIV65558 HSR65558 ICN65558 IMJ65558 IWF65558 JGB65558 JPX65558 JZT65558 KJP65558 KTL65558 LDH65558 LND65558 LWZ65558 MGV65558 MQR65558 NAN65558 NKJ65558 NUF65558 OEB65558 ONX65558 OXT65558 PHP65558 PRL65558 QBH65558 QLD65558 QUZ65558 REV65558 ROR65558 RYN65558 SIJ65558 SSF65558 TCB65558 TLX65558 TVT65558 UFP65558 UPL65558 UZH65558 VJD65558 VSZ65558 WCV65558 WMR65558 WWN65558 AE131094 KB131094 TX131094 ADT131094 ANP131094 AXL131094 BHH131094 BRD131094 CAZ131094 CKV131094 CUR131094 DEN131094 DOJ131094 DYF131094 EIB131094 ERX131094 FBT131094 FLP131094 FVL131094 GFH131094 GPD131094 GYZ131094 HIV131094 HSR131094 ICN131094 IMJ131094 IWF131094 JGB131094 JPX131094 JZT131094 KJP131094 KTL131094 LDH131094 LND131094 LWZ131094 MGV131094 MQR131094 NAN131094 NKJ131094 NUF131094 OEB131094 ONX131094 OXT131094 PHP131094 PRL131094 QBH131094 QLD131094 QUZ131094 REV131094 ROR131094 RYN131094 SIJ131094 SSF131094 TCB131094 TLX131094 TVT131094 UFP131094 UPL131094 UZH131094 VJD131094 VSZ131094 WCV131094 WMR131094 WWN131094 AE196630 KB196630 TX196630 ADT196630 ANP196630 AXL196630 BHH196630 BRD196630 CAZ196630 CKV196630 CUR196630 DEN196630 DOJ196630 DYF196630 EIB196630 ERX196630 FBT196630 FLP196630 FVL196630 GFH196630 GPD196630 GYZ196630 HIV196630 HSR196630 ICN196630 IMJ196630 IWF196630 JGB196630 JPX196630 JZT196630 KJP196630 KTL196630 LDH196630 LND196630 LWZ196630 MGV196630 MQR196630 NAN196630 NKJ196630 NUF196630 OEB196630 ONX196630 OXT196630 PHP196630 PRL196630 QBH196630 QLD196630 QUZ196630 REV196630 ROR196630 RYN196630 SIJ196630 SSF196630 TCB196630 TLX196630 TVT196630 UFP196630 UPL196630 UZH196630 VJD196630 VSZ196630 WCV196630 WMR196630 WWN196630 AE262166 KB262166 TX262166 ADT262166 ANP262166 AXL262166 BHH262166 BRD262166 CAZ262166 CKV262166 CUR262166 DEN262166 DOJ262166 DYF262166 EIB262166 ERX262166 FBT262166 FLP262166 FVL262166 GFH262166 GPD262166 GYZ262166 HIV262166 HSR262166 ICN262166 IMJ262166 IWF262166 JGB262166 JPX262166 JZT262166 KJP262166 KTL262166 LDH262166 LND262166 LWZ262166 MGV262166 MQR262166 NAN262166 NKJ262166 NUF262166 OEB262166 ONX262166 OXT262166 PHP262166 PRL262166 QBH262166 QLD262166 QUZ262166 REV262166 ROR262166 RYN262166 SIJ262166 SSF262166 TCB262166 TLX262166 TVT262166 UFP262166 UPL262166 UZH262166 VJD262166 VSZ262166 WCV262166 WMR262166 WWN262166 AE327702 KB327702 TX327702 ADT327702 ANP327702 AXL327702 BHH327702 BRD327702 CAZ327702 CKV327702 CUR327702 DEN327702 DOJ327702 DYF327702 EIB327702 ERX327702 FBT327702 FLP327702 FVL327702 GFH327702 GPD327702 GYZ327702 HIV327702 HSR327702 ICN327702 IMJ327702 IWF327702 JGB327702 JPX327702 JZT327702 KJP327702 KTL327702 LDH327702 LND327702 LWZ327702 MGV327702 MQR327702 NAN327702 NKJ327702 NUF327702 OEB327702 ONX327702 OXT327702 PHP327702 PRL327702 QBH327702 QLD327702 QUZ327702 REV327702 ROR327702 RYN327702 SIJ327702 SSF327702 TCB327702 TLX327702 TVT327702 UFP327702 UPL327702 UZH327702 VJD327702 VSZ327702 WCV327702 WMR327702 WWN327702 AE393238 KB393238 TX393238 ADT393238 ANP393238 AXL393238 BHH393238 BRD393238 CAZ393238 CKV393238 CUR393238 DEN393238 DOJ393238 DYF393238 EIB393238 ERX393238 FBT393238 FLP393238 FVL393238 GFH393238 GPD393238 GYZ393238 HIV393238 HSR393238 ICN393238 IMJ393238 IWF393238 JGB393238 JPX393238 JZT393238 KJP393238 KTL393238 LDH393238 LND393238 LWZ393238 MGV393238 MQR393238 NAN393238 NKJ393238 NUF393238 OEB393238 ONX393238 OXT393238 PHP393238 PRL393238 QBH393238 QLD393238 QUZ393238 REV393238 ROR393238 RYN393238 SIJ393238 SSF393238 TCB393238 TLX393238 TVT393238 UFP393238 UPL393238 UZH393238 VJD393238 VSZ393238 WCV393238 WMR393238 WWN393238 AE458774 KB458774 TX458774 ADT458774 ANP458774 AXL458774 BHH458774 BRD458774 CAZ458774 CKV458774 CUR458774 DEN458774 DOJ458774 DYF458774 EIB458774 ERX458774 FBT458774 FLP458774 FVL458774 GFH458774 GPD458774 GYZ458774 HIV458774 HSR458774 ICN458774 IMJ458774 IWF458774 JGB458774 JPX458774 JZT458774 KJP458774 KTL458774 LDH458774 LND458774 LWZ458774 MGV458774 MQR458774 NAN458774 NKJ458774 NUF458774 OEB458774 ONX458774 OXT458774 PHP458774 PRL458774 QBH458774 QLD458774 QUZ458774 REV458774 ROR458774 RYN458774 SIJ458774 SSF458774 TCB458774 TLX458774 TVT458774 UFP458774 UPL458774 UZH458774 VJD458774 VSZ458774 WCV458774 WMR458774 WWN458774 AE524310 KB524310 TX524310 ADT524310 ANP524310 AXL524310 BHH524310 BRD524310 CAZ524310 CKV524310 CUR524310 DEN524310 DOJ524310 DYF524310 EIB524310 ERX524310 FBT524310 FLP524310 FVL524310 GFH524310 GPD524310 GYZ524310 HIV524310 HSR524310 ICN524310 IMJ524310 IWF524310 JGB524310 JPX524310 JZT524310 KJP524310 KTL524310 LDH524310 LND524310 LWZ524310 MGV524310 MQR524310 NAN524310 NKJ524310 NUF524310 OEB524310 ONX524310 OXT524310 PHP524310 PRL524310 QBH524310 QLD524310 QUZ524310 REV524310 ROR524310 RYN524310 SIJ524310 SSF524310 TCB524310 TLX524310 TVT524310 UFP524310 UPL524310 UZH524310 VJD524310 VSZ524310 WCV524310 WMR524310 WWN524310 AE589846 KB589846 TX589846 ADT589846 ANP589846 AXL589846 BHH589846 BRD589846 CAZ589846 CKV589846 CUR589846 DEN589846 DOJ589846 DYF589846 EIB589846 ERX589846 FBT589846 FLP589846 FVL589846 GFH589846 GPD589846 GYZ589846 HIV589846 HSR589846 ICN589846 IMJ589846 IWF589846 JGB589846 JPX589846 JZT589846 KJP589846 KTL589846 LDH589846 LND589846 LWZ589846 MGV589846 MQR589846 NAN589846 NKJ589846 NUF589846 OEB589846 ONX589846 OXT589846 PHP589846 PRL589846 QBH589846 QLD589846 QUZ589846 REV589846 ROR589846 RYN589846 SIJ589846 SSF589846 TCB589846 TLX589846 TVT589846 UFP589846 UPL589846 UZH589846 VJD589846 VSZ589846 WCV589846 WMR589846 WWN589846 AE655382 KB655382 TX655382 ADT655382 ANP655382 AXL655382 BHH655382 BRD655382 CAZ655382 CKV655382 CUR655382 DEN655382 DOJ655382 DYF655382 EIB655382 ERX655382 FBT655382 FLP655382 FVL655382 GFH655382 GPD655382 GYZ655382 HIV655382 HSR655382 ICN655382 IMJ655382 IWF655382 JGB655382 JPX655382 JZT655382 KJP655382 KTL655382 LDH655382 LND655382 LWZ655382 MGV655382 MQR655382 NAN655382 NKJ655382 NUF655382 OEB655382 ONX655382 OXT655382 PHP655382 PRL655382 QBH655382 QLD655382 QUZ655382 REV655382 ROR655382 RYN655382 SIJ655382 SSF655382 TCB655382 TLX655382 TVT655382 UFP655382 UPL655382 UZH655382 VJD655382 VSZ655382 WCV655382 WMR655382 WWN655382 AE720918 KB720918 TX720918 ADT720918 ANP720918 AXL720918 BHH720918 BRD720918 CAZ720918 CKV720918 CUR720918 DEN720918 DOJ720918 DYF720918 EIB720918 ERX720918 FBT720918 FLP720918 FVL720918 GFH720918 GPD720918 GYZ720918 HIV720918 HSR720918 ICN720918 IMJ720918 IWF720918 JGB720918 JPX720918 JZT720918 KJP720918 KTL720918 LDH720918 LND720918 LWZ720918 MGV720918 MQR720918 NAN720918 NKJ720918 NUF720918 OEB720918 ONX720918 OXT720918 PHP720918 PRL720918 QBH720918 QLD720918 QUZ720918 REV720918 ROR720918 RYN720918 SIJ720918 SSF720918 TCB720918 TLX720918 TVT720918 UFP720918 UPL720918 UZH720918 VJD720918 VSZ720918 WCV720918 WMR720918 WWN720918 AE786454 KB786454 TX786454 ADT786454 ANP786454 AXL786454 BHH786454 BRD786454 CAZ786454 CKV786454 CUR786454 DEN786454 DOJ786454 DYF786454 EIB786454 ERX786454 FBT786454 FLP786454 FVL786454 GFH786454 GPD786454 GYZ786454 HIV786454 HSR786454 ICN786454 IMJ786454 IWF786454 JGB786454 JPX786454 JZT786454 KJP786454 KTL786454 LDH786454 LND786454 LWZ786454 MGV786454 MQR786454 NAN786454 NKJ786454 NUF786454 OEB786454 ONX786454 OXT786454 PHP786454 PRL786454 QBH786454 QLD786454 QUZ786454 REV786454 ROR786454 RYN786454 SIJ786454 SSF786454 TCB786454 TLX786454 TVT786454 UFP786454 UPL786454 UZH786454 VJD786454 VSZ786454 WCV786454 WMR786454 WWN786454 AE851990 KB851990 TX851990 ADT851990 ANP851990 AXL851990 BHH851990 BRD851990 CAZ851990 CKV851990 CUR851990 DEN851990 DOJ851990 DYF851990 EIB851990 ERX851990 FBT851990 FLP851990 FVL851990 GFH851990 GPD851990 GYZ851990 HIV851990 HSR851990 ICN851990 IMJ851990 IWF851990 JGB851990 JPX851990 JZT851990 KJP851990 KTL851990 LDH851990 LND851990 LWZ851990 MGV851990 MQR851990 NAN851990 NKJ851990 NUF851990 OEB851990 ONX851990 OXT851990 PHP851990 PRL851990 QBH851990 QLD851990 QUZ851990 REV851990 ROR851990 RYN851990 SIJ851990 SSF851990 TCB851990 TLX851990 TVT851990 UFP851990 UPL851990 UZH851990 VJD851990 VSZ851990 WCV851990 WMR851990 WWN851990 AE917526 KB917526 TX917526 ADT917526 ANP917526 AXL917526 BHH917526 BRD917526 CAZ917526 CKV917526 CUR917526 DEN917526 DOJ917526 DYF917526 EIB917526 ERX917526 FBT917526 FLP917526 FVL917526 GFH917526 GPD917526 GYZ917526 HIV917526 HSR917526 ICN917526 IMJ917526 IWF917526 JGB917526 JPX917526 JZT917526 KJP917526 KTL917526 LDH917526 LND917526 LWZ917526 MGV917526 MQR917526 NAN917526 NKJ917526 NUF917526 OEB917526 ONX917526 OXT917526 PHP917526 PRL917526 QBH917526 QLD917526 QUZ917526 REV917526 ROR917526 RYN917526 SIJ917526 SSF917526 TCB917526 TLX917526 TVT917526 UFP917526 UPL917526 UZH917526 VJD917526 VSZ917526 WCV917526 WMR917526 WWN917526 WWN23 KB23 TX23 ADT23 ANP23 AXL23 BHH23 BRD23 CAZ23 CKV23 CUR23 DEN23 DOJ23 DYF23 EIB23 ERX23 FBT23 FLP23 FVL23 GFH23 GPD23 GYZ23 HIV23 HSR23 ICN23 IMJ23 IWF23 JGB23 JPX23 JZT23 KJP23 KTL23 LDH23 LND23 LWZ23 MGV23 MQR23 NAN23 NKJ23 NUF23 OEB23 ONX23 OXT23 PHP23 PRL23 QBH23 QLD23 QUZ23 REV23 ROR23 RYN23 SIJ23 SSF23 TCB23 TLX23 TVT23 UFP23 UPL23 UZH23 VJD23 VSZ23 WCV23 WMR23" xr:uid="{00000000-0002-0000-0700-000000000000}">
      <formula1>$AE$17:$AE$18</formula1>
    </dataValidation>
    <dataValidation type="list" allowBlank="1" showErrorMessage="1" sqref="Q17 JN17 TJ17 ADF17 ANB17 AWX17 BGT17 BQP17 CAL17 CKH17 CUD17 DDZ17 DNV17 DXR17 EHN17 ERJ17 FBF17 FLB17 FUX17 GET17 GOP17 GYL17 HIH17 HSD17 IBZ17 ILV17 IVR17 JFN17 JPJ17 JZF17 KJB17 KSX17 LCT17 LMP17 LWL17 MGH17 MQD17 MZZ17 NJV17 NTR17 ODN17 ONJ17 OXF17 PHB17 PQX17 QAT17 QKP17 QUL17 REH17 ROD17 RXZ17 SHV17 SRR17 TBN17 TLJ17 TVF17 UFB17 UOX17 UYT17 VIP17 VSL17 WCH17 WMD17 WVZ17 Q65552 JN65552 TJ65552 ADF65552 ANB65552 AWX65552 BGT65552 BQP65552 CAL65552 CKH65552 CUD65552 DDZ65552 DNV65552 DXR65552 EHN65552 ERJ65552 FBF65552 FLB65552 FUX65552 GET65552 GOP65552 GYL65552 HIH65552 HSD65552 IBZ65552 ILV65552 IVR65552 JFN65552 JPJ65552 JZF65552 KJB65552 KSX65552 LCT65552 LMP65552 LWL65552 MGH65552 MQD65552 MZZ65552 NJV65552 NTR65552 ODN65552 ONJ65552 OXF65552 PHB65552 PQX65552 QAT65552 QKP65552 QUL65552 REH65552 ROD65552 RXZ65552 SHV65552 SRR65552 TBN65552 TLJ65552 TVF65552 UFB65552 UOX65552 UYT65552 VIP65552 VSL65552 WCH65552 WMD65552 WVZ65552 Q131088 JN131088 TJ131088 ADF131088 ANB131088 AWX131088 BGT131088 BQP131088 CAL131088 CKH131088 CUD131088 DDZ131088 DNV131088 DXR131088 EHN131088 ERJ131088 FBF131088 FLB131088 FUX131088 GET131088 GOP131088 GYL131088 HIH131088 HSD131088 IBZ131088 ILV131088 IVR131088 JFN131088 JPJ131088 JZF131088 KJB131088 KSX131088 LCT131088 LMP131088 LWL131088 MGH131088 MQD131088 MZZ131088 NJV131088 NTR131088 ODN131088 ONJ131088 OXF131088 PHB131088 PQX131088 QAT131088 QKP131088 QUL131088 REH131088 ROD131088 RXZ131088 SHV131088 SRR131088 TBN131088 TLJ131088 TVF131088 UFB131088 UOX131088 UYT131088 VIP131088 VSL131088 WCH131088 WMD131088 WVZ131088 Q196624 JN196624 TJ196624 ADF196624 ANB196624 AWX196624 BGT196624 BQP196624 CAL196624 CKH196624 CUD196624 DDZ196624 DNV196624 DXR196624 EHN196624 ERJ196624 FBF196624 FLB196624 FUX196624 GET196624 GOP196624 GYL196624 HIH196624 HSD196624 IBZ196624 ILV196624 IVR196624 JFN196624 JPJ196624 JZF196624 KJB196624 KSX196624 LCT196624 LMP196624 LWL196624 MGH196624 MQD196624 MZZ196624 NJV196624 NTR196624 ODN196624 ONJ196624 OXF196624 PHB196624 PQX196624 QAT196624 QKP196624 QUL196624 REH196624 ROD196624 RXZ196624 SHV196624 SRR196624 TBN196624 TLJ196624 TVF196624 UFB196624 UOX196624 UYT196624 VIP196624 VSL196624 WCH196624 WMD196624 WVZ196624 Q262160 JN262160 TJ262160 ADF262160 ANB262160 AWX262160 BGT262160 BQP262160 CAL262160 CKH262160 CUD262160 DDZ262160 DNV262160 DXR262160 EHN262160 ERJ262160 FBF262160 FLB262160 FUX262160 GET262160 GOP262160 GYL262160 HIH262160 HSD262160 IBZ262160 ILV262160 IVR262160 JFN262160 JPJ262160 JZF262160 KJB262160 KSX262160 LCT262160 LMP262160 LWL262160 MGH262160 MQD262160 MZZ262160 NJV262160 NTR262160 ODN262160 ONJ262160 OXF262160 PHB262160 PQX262160 QAT262160 QKP262160 QUL262160 REH262160 ROD262160 RXZ262160 SHV262160 SRR262160 TBN262160 TLJ262160 TVF262160 UFB262160 UOX262160 UYT262160 VIP262160 VSL262160 WCH262160 WMD262160 WVZ262160 Q327696 JN327696 TJ327696 ADF327696 ANB327696 AWX327696 BGT327696 BQP327696 CAL327696 CKH327696 CUD327696 DDZ327696 DNV327696 DXR327696 EHN327696 ERJ327696 FBF327696 FLB327696 FUX327696 GET327696 GOP327696 GYL327696 HIH327696 HSD327696 IBZ327696 ILV327696 IVR327696 JFN327696 JPJ327696 JZF327696 KJB327696 KSX327696 LCT327696 LMP327696 LWL327696 MGH327696 MQD327696 MZZ327696 NJV327696 NTR327696 ODN327696 ONJ327696 OXF327696 PHB327696 PQX327696 QAT327696 QKP327696 QUL327696 REH327696 ROD327696 RXZ327696 SHV327696 SRR327696 TBN327696 TLJ327696 TVF327696 UFB327696 UOX327696 UYT327696 VIP327696 VSL327696 WCH327696 WMD327696 WVZ327696 Q393232 JN393232 TJ393232 ADF393232 ANB393232 AWX393232 BGT393232 BQP393232 CAL393232 CKH393232 CUD393232 DDZ393232 DNV393232 DXR393232 EHN393232 ERJ393232 FBF393232 FLB393232 FUX393232 GET393232 GOP393232 GYL393232 HIH393232 HSD393232 IBZ393232 ILV393232 IVR393232 JFN393232 JPJ393232 JZF393232 KJB393232 KSX393232 LCT393232 LMP393232 LWL393232 MGH393232 MQD393232 MZZ393232 NJV393232 NTR393232 ODN393232 ONJ393232 OXF393232 PHB393232 PQX393232 QAT393232 QKP393232 QUL393232 REH393232 ROD393232 RXZ393232 SHV393232 SRR393232 TBN393232 TLJ393232 TVF393232 UFB393232 UOX393232 UYT393232 VIP393232 VSL393232 WCH393232 WMD393232 WVZ393232 Q458768 JN458768 TJ458768 ADF458768 ANB458768 AWX458768 BGT458768 BQP458768 CAL458768 CKH458768 CUD458768 DDZ458768 DNV458768 DXR458768 EHN458768 ERJ458768 FBF458768 FLB458768 FUX458768 GET458768 GOP458768 GYL458768 HIH458768 HSD458768 IBZ458768 ILV458768 IVR458768 JFN458768 JPJ458768 JZF458768 KJB458768 KSX458768 LCT458768 LMP458768 LWL458768 MGH458768 MQD458768 MZZ458768 NJV458768 NTR458768 ODN458768 ONJ458768 OXF458768 PHB458768 PQX458768 QAT458768 QKP458768 QUL458768 REH458768 ROD458768 RXZ458768 SHV458768 SRR458768 TBN458768 TLJ458768 TVF458768 UFB458768 UOX458768 UYT458768 VIP458768 VSL458768 WCH458768 WMD458768 WVZ458768 Q524304 JN524304 TJ524304 ADF524304 ANB524304 AWX524304 BGT524304 BQP524304 CAL524304 CKH524304 CUD524304 DDZ524304 DNV524304 DXR524304 EHN524304 ERJ524304 FBF524304 FLB524304 FUX524304 GET524304 GOP524304 GYL524304 HIH524304 HSD524304 IBZ524304 ILV524304 IVR524304 JFN524304 JPJ524304 JZF524304 KJB524304 KSX524304 LCT524304 LMP524304 LWL524304 MGH524304 MQD524304 MZZ524304 NJV524304 NTR524304 ODN524304 ONJ524304 OXF524304 PHB524304 PQX524304 QAT524304 QKP524304 QUL524304 REH524304 ROD524304 RXZ524304 SHV524304 SRR524304 TBN524304 TLJ524304 TVF524304 UFB524304 UOX524304 UYT524304 VIP524304 VSL524304 WCH524304 WMD524304 WVZ524304 Q589840 JN589840 TJ589840 ADF589840 ANB589840 AWX589840 BGT589840 BQP589840 CAL589840 CKH589840 CUD589840 DDZ589840 DNV589840 DXR589840 EHN589840 ERJ589840 FBF589840 FLB589840 FUX589840 GET589840 GOP589840 GYL589840 HIH589840 HSD589840 IBZ589840 ILV589840 IVR589840 JFN589840 JPJ589840 JZF589840 KJB589840 KSX589840 LCT589840 LMP589840 LWL589840 MGH589840 MQD589840 MZZ589840 NJV589840 NTR589840 ODN589840 ONJ589840 OXF589840 PHB589840 PQX589840 QAT589840 QKP589840 QUL589840 REH589840 ROD589840 RXZ589840 SHV589840 SRR589840 TBN589840 TLJ589840 TVF589840 UFB589840 UOX589840 UYT589840 VIP589840 VSL589840 WCH589840 WMD589840 WVZ589840 Q655376 JN655376 TJ655376 ADF655376 ANB655376 AWX655376 BGT655376 BQP655376 CAL655376 CKH655376 CUD655376 DDZ655376 DNV655376 DXR655376 EHN655376 ERJ655376 FBF655376 FLB655376 FUX655376 GET655376 GOP655376 GYL655376 HIH655376 HSD655376 IBZ655376 ILV655376 IVR655376 JFN655376 JPJ655376 JZF655376 KJB655376 KSX655376 LCT655376 LMP655376 LWL655376 MGH655376 MQD655376 MZZ655376 NJV655376 NTR655376 ODN655376 ONJ655376 OXF655376 PHB655376 PQX655376 QAT655376 QKP655376 QUL655376 REH655376 ROD655376 RXZ655376 SHV655376 SRR655376 TBN655376 TLJ655376 TVF655376 UFB655376 UOX655376 UYT655376 VIP655376 VSL655376 WCH655376 WMD655376 WVZ655376 Q720912 JN720912 TJ720912 ADF720912 ANB720912 AWX720912 BGT720912 BQP720912 CAL720912 CKH720912 CUD720912 DDZ720912 DNV720912 DXR720912 EHN720912 ERJ720912 FBF720912 FLB720912 FUX720912 GET720912 GOP720912 GYL720912 HIH720912 HSD720912 IBZ720912 ILV720912 IVR720912 JFN720912 JPJ720912 JZF720912 KJB720912 KSX720912 LCT720912 LMP720912 LWL720912 MGH720912 MQD720912 MZZ720912 NJV720912 NTR720912 ODN720912 ONJ720912 OXF720912 PHB720912 PQX720912 QAT720912 QKP720912 QUL720912 REH720912 ROD720912 RXZ720912 SHV720912 SRR720912 TBN720912 TLJ720912 TVF720912 UFB720912 UOX720912 UYT720912 VIP720912 VSL720912 WCH720912 WMD720912 WVZ720912 Q786448 JN786448 TJ786448 ADF786448 ANB786448 AWX786448 BGT786448 BQP786448 CAL786448 CKH786448 CUD786448 DDZ786448 DNV786448 DXR786448 EHN786448 ERJ786448 FBF786448 FLB786448 FUX786448 GET786448 GOP786448 GYL786448 HIH786448 HSD786448 IBZ786448 ILV786448 IVR786448 JFN786448 JPJ786448 JZF786448 KJB786448 KSX786448 LCT786448 LMP786448 LWL786448 MGH786448 MQD786448 MZZ786448 NJV786448 NTR786448 ODN786448 ONJ786448 OXF786448 PHB786448 PQX786448 QAT786448 QKP786448 QUL786448 REH786448 ROD786448 RXZ786448 SHV786448 SRR786448 TBN786448 TLJ786448 TVF786448 UFB786448 UOX786448 UYT786448 VIP786448 VSL786448 WCH786448 WMD786448 WVZ786448 Q851984 JN851984 TJ851984 ADF851984 ANB851984 AWX851984 BGT851984 BQP851984 CAL851984 CKH851984 CUD851984 DDZ851984 DNV851984 DXR851984 EHN851984 ERJ851984 FBF851984 FLB851984 FUX851984 GET851984 GOP851984 GYL851984 HIH851984 HSD851984 IBZ851984 ILV851984 IVR851984 JFN851984 JPJ851984 JZF851984 KJB851984 KSX851984 LCT851984 LMP851984 LWL851984 MGH851984 MQD851984 MZZ851984 NJV851984 NTR851984 ODN851984 ONJ851984 OXF851984 PHB851984 PQX851984 QAT851984 QKP851984 QUL851984 REH851984 ROD851984 RXZ851984 SHV851984 SRR851984 TBN851984 TLJ851984 TVF851984 UFB851984 UOX851984 UYT851984 VIP851984 VSL851984 WCH851984 WMD851984 WVZ851984 Q917520 JN917520 TJ917520 ADF917520 ANB917520 AWX917520 BGT917520 BQP917520 CAL917520 CKH917520 CUD917520 DDZ917520 DNV917520 DXR917520 EHN917520 ERJ917520 FBF917520 FLB917520 FUX917520 GET917520 GOP917520 GYL917520 HIH917520 HSD917520 IBZ917520 ILV917520 IVR917520 JFN917520 JPJ917520 JZF917520 KJB917520 KSX917520 LCT917520 LMP917520 LWL917520 MGH917520 MQD917520 MZZ917520 NJV917520 NTR917520 ODN917520 ONJ917520 OXF917520 PHB917520 PQX917520 QAT917520 QKP917520 QUL917520 REH917520 ROD917520 RXZ917520 SHV917520 SRR917520 TBN917520 TLJ917520 TVF917520 UFB917520 UOX917520 UYT917520 VIP917520 VSL917520 WCH917520 WMD917520 WVZ917520 Q983056 JN983056 TJ983056 ADF983056 ANB983056 AWX983056 BGT983056 BQP983056 CAL983056 CKH983056 CUD983056 DDZ983056 DNV983056 DXR983056 EHN983056 ERJ983056 FBF983056 FLB983056 FUX983056 GET983056 GOP983056 GYL983056 HIH983056 HSD983056 IBZ983056 ILV983056 IVR983056 JFN983056 JPJ983056 JZF983056 KJB983056 KSX983056 LCT983056 LMP983056 LWL983056 MGH983056 MQD983056 MZZ983056 NJV983056 NTR983056 ODN983056 ONJ983056 OXF983056 PHB983056 PQX983056 QAT983056 QKP983056 QUL983056 REH983056 ROD983056 RXZ983056 SHV983056 SRR983056 TBN983056 TLJ983056 TVF983056 UFB983056 UOX983056 UYT983056 VIP983056 VSL983056 WCH983056 WMD983056 WVZ983056" xr:uid="{00000000-0002-0000-0700-000001000000}">
      <formula1>$Q$12:$Q$13</formula1>
    </dataValidation>
    <dataValidation type="list" allowBlank="1" showErrorMessage="1" sqref="WWA983056 JO17 TK17 ADG17 ANC17 AWY17 BGU17 BQQ17 CAM17 CKI17 CUE17 DEA17 DNW17 DXS17 EHO17 ERK17 FBG17 FLC17 FUY17 GEU17 GOQ17 GYM17 HII17 HSE17 ICA17 ILW17 IVS17 JFO17 JPK17 JZG17 KJC17 KSY17 LCU17 LMQ17 LWM17 MGI17 MQE17 NAA17 NJW17 NTS17 ODO17 ONK17 OXG17 PHC17 PQY17 QAU17 QKQ17 QUM17 REI17 ROE17 RYA17 SHW17 SRS17 TBO17 TLK17 TVG17 UFC17 UOY17 UYU17 VIQ17 VSM17 WCI17 WME17 WWA17 R65552 JO65552 TK65552 ADG65552 ANC65552 AWY65552 BGU65552 BQQ65552 CAM65552 CKI65552 CUE65552 DEA65552 DNW65552 DXS65552 EHO65552 ERK65552 FBG65552 FLC65552 FUY65552 GEU65552 GOQ65552 GYM65552 HII65552 HSE65552 ICA65552 ILW65552 IVS65552 JFO65552 JPK65552 JZG65552 KJC65552 KSY65552 LCU65552 LMQ65552 LWM65552 MGI65552 MQE65552 NAA65552 NJW65552 NTS65552 ODO65552 ONK65552 OXG65552 PHC65552 PQY65552 QAU65552 QKQ65552 QUM65552 REI65552 ROE65552 RYA65552 SHW65552 SRS65552 TBO65552 TLK65552 TVG65552 UFC65552 UOY65552 UYU65552 VIQ65552 VSM65552 WCI65552 WME65552 WWA65552 R131088 JO131088 TK131088 ADG131088 ANC131088 AWY131088 BGU131088 BQQ131088 CAM131088 CKI131088 CUE131088 DEA131088 DNW131088 DXS131088 EHO131088 ERK131088 FBG131088 FLC131088 FUY131088 GEU131088 GOQ131088 GYM131088 HII131088 HSE131088 ICA131088 ILW131088 IVS131088 JFO131088 JPK131088 JZG131088 KJC131088 KSY131088 LCU131088 LMQ131088 LWM131088 MGI131088 MQE131088 NAA131088 NJW131088 NTS131088 ODO131088 ONK131088 OXG131088 PHC131088 PQY131088 QAU131088 QKQ131088 QUM131088 REI131088 ROE131088 RYA131088 SHW131088 SRS131088 TBO131088 TLK131088 TVG131088 UFC131088 UOY131088 UYU131088 VIQ131088 VSM131088 WCI131088 WME131088 WWA131088 R196624 JO196624 TK196624 ADG196624 ANC196624 AWY196624 BGU196624 BQQ196624 CAM196624 CKI196624 CUE196624 DEA196624 DNW196624 DXS196624 EHO196624 ERK196624 FBG196624 FLC196624 FUY196624 GEU196624 GOQ196624 GYM196624 HII196624 HSE196624 ICA196624 ILW196624 IVS196624 JFO196624 JPK196624 JZG196624 KJC196624 KSY196624 LCU196624 LMQ196624 LWM196624 MGI196624 MQE196624 NAA196624 NJW196624 NTS196624 ODO196624 ONK196624 OXG196624 PHC196624 PQY196624 QAU196624 QKQ196624 QUM196624 REI196624 ROE196624 RYA196624 SHW196624 SRS196624 TBO196624 TLK196624 TVG196624 UFC196624 UOY196624 UYU196624 VIQ196624 VSM196624 WCI196624 WME196624 WWA196624 R262160 JO262160 TK262160 ADG262160 ANC262160 AWY262160 BGU262160 BQQ262160 CAM262160 CKI262160 CUE262160 DEA262160 DNW262160 DXS262160 EHO262160 ERK262160 FBG262160 FLC262160 FUY262160 GEU262160 GOQ262160 GYM262160 HII262160 HSE262160 ICA262160 ILW262160 IVS262160 JFO262160 JPK262160 JZG262160 KJC262160 KSY262160 LCU262160 LMQ262160 LWM262160 MGI262160 MQE262160 NAA262160 NJW262160 NTS262160 ODO262160 ONK262160 OXG262160 PHC262160 PQY262160 QAU262160 QKQ262160 QUM262160 REI262160 ROE262160 RYA262160 SHW262160 SRS262160 TBO262160 TLK262160 TVG262160 UFC262160 UOY262160 UYU262160 VIQ262160 VSM262160 WCI262160 WME262160 WWA262160 R327696 JO327696 TK327696 ADG327696 ANC327696 AWY327696 BGU327696 BQQ327696 CAM327696 CKI327696 CUE327696 DEA327696 DNW327696 DXS327696 EHO327696 ERK327696 FBG327696 FLC327696 FUY327696 GEU327696 GOQ327696 GYM327696 HII327696 HSE327696 ICA327696 ILW327696 IVS327696 JFO327696 JPK327696 JZG327696 KJC327696 KSY327696 LCU327696 LMQ327696 LWM327696 MGI327696 MQE327696 NAA327696 NJW327696 NTS327696 ODO327696 ONK327696 OXG327696 PHC327696 PQY327696 QAU327696 QKQ327696 QUM327696 REI327696 ROE327696 RYA327696 SHW327696 SRS327696 TBO327696 TLK327696 TVG327696 UFC327696 UOY327696 UYU327696 VIQ327696 VSM327696 WCI327696 WME327696 WWA327696 R393232 JO393232 TK393232 ADG393232 ANC393232 AWY393232 BGU393232 BQQ393232 CAM393232 CKI393232 CUE393232 DEA393232 DNW393232 DXS393232 EHO393232 ERK393232 FBG393232 FLC393232 FUY393232 GEU393232 GOQ393232 GYM393232 HII393232 HSE393232 ICA393232 ILW393232 IVS393232 JFO393232 JPK393232 JZG393232 KJC393232 KSY393232 LCU393232 LMQ393232 LWM393232 MGI393232 MQE393232 NAA393232 NJW393232 NTS393232 ODO393232 ONK393232 OXG393232 PHC393232 PQY393232 QAU393232 QKQ393232 QUM393232 REI393232 ROE393232 RYA393232 SHW393232 SRS393232 TBO393232 TLK393232 TVG393232 UFC393232 UOY393232 UYU393232 VIQ393232 VSM393232 WCI393232 WME393232 WWA393232 R458768 JO458768 TK458768 ADG458768 ANC458768 AWY458768 BGU458768 BQQ458768 CAM458768 CKI458768 CUE458768 DEA458768 DNW458768 DXS458768 EHO458768 ERK458768 FBG458768 FLC458768 FUY458768 GEU458768 GOQ458768 GYM458768 HII458768 HSE458768 ICA458768 ILW458768 IVS458768 JFO458768 JPK458768 JZG458768 KJC458768 KSY458768 LCU458768 LMQ458768 LWM458768 MGI458768 MQE458768 NAA458768 NJW458768 NTS458768 ODO458768 ONK458768 OXG458768 PHC458768 PQY458768 QAU458768 QKQ458768 QUM458768 REI458768 ROE458768 RYA458768 SHW458768 SRS458768 TBO458768 TLK458768 TVG458768 UFC458768 UOY458768 UYU458768 VIQ458768 VSM458768 WCI458768 WME458768 WWA458768 R524304 JO524304 TK524304 ADG524304 ANC524304 AWY524304 BGU524304 BQQ524304 CAM524304 CKI524304 CUE524304 DEA524304 DNW524304 DXS524304 EHO524304 ERK524304 FBG524304 FLC524304 FUY524304 GEU524304 GOQ524304 GYM524304 HII524304 HSE524304 ICA524304 ILW524304 IVS524304 JFO524304 JPK524304 JZG524304 KJC524304 KSY524304 LCU524304 LMQ524304 LWM524304 MGI524304 MQE524304 NAA524304 NJW524304 NTS524304 ODO524304 ONK524304 OXG524304 PHC524304 PQY524304 QAU524304 QKQ524304 QUM524304 REI524304 ROE524304 RYA524304 SHW524304 SRS524304 TBO524304 TLK524304 TVG524304 UFC524304 UOY524304 UYU524304 VIQ524304 VSM524304 WCI524304 WME524304 WWA524304 R589840 JO589840 TK589840 ADG589840 ANC589840 AWY589840 BGU589840 BQQ589840 CAM589840 CKI589840 CUE589840 DEA589840 DNW589840 DXS589840 EHO589840 ERK589840 FBG589840 FLC589840 FUY589840 GEU589840 GOQ589840 GYM589840 HII589840 HSE589840 ICA589840 ILW589840 IVS589840 JFO589840 JPK589840 JZG589840 KJC589840 KSY589840 LCU589840 LMQ589840 LWM589840 MGI589840 MQE589840 NAA589840 NJW589840 NTS589840 ODO589840 ONK589840 OXG589840 PHC589840 PQY589840 QAU589840 QKQ589840 QUM589840 REI589840 ROE589840 RYA589840 SHW589840 SRS589840 TBO589840 TLK589840 TVG589840 UFC589840 UOY589840 UYU589840 VIQ589840 VSM589840 WCI589840 WME589840 WWA589840 R655376 JO655376 TK655376 ADG655376 ANC655376 AWY655376 BGU655376 BQQ655376 CAM655376 CKI655376 CUE655376 DEA655376 DNW655376 DXS655376 EHO655376 ERK655376 FBG655376 FLC655376 FUY655376 GEU655376 GOQ655376 GYM655376 HII655376 HSE655376 ICA655376 ILW655376 IVS655376 JFO655376 JPK655376 JZG655376 KJC655376 KSY655376 LCU655376 LMQ655376 LWM655376 MGI655376 MQE655376 NAA655376 NJW655376 NTS655376 ODO655376 ONK655376 OXG655376 PHC655376 PQY655376 QAU655376 QKQ655376 QUM655376 REI655376 ROE655376 RYA655376 SHW655376 SRS655376 TBO655376 TLK655376 TVG655376 UFC655376 UOY655376 UYU655376 VIQ655376 VSM655376 WCI655376 WME655376 WWA655376 R720912 JO720912 TK720912 ADG720912 ANC720912 AWY720912 BGU720912 BQQ720912 CAM720912 CKI720912 CUE720912 DEA720912 DNW720912 DXS720912 EHO720912 ERK720912 FBG720912 FLC720912 FUY720912 GEU720912 GOQ720912 GYM720912 HII720912 HSE720912 ICA720912 ILW720912 IVS720912 JFO720912 JPK720912 JZG720912 KJC720912 KSY720912 LCU720912 LMQ720912 LWM720912 MGI720912 MQE720912 NAA720912 NJW720912 NTS720912 ODO720912 ONK720912 OXG720912 PHC720912 PQY720912 QAU720912 QKQ720912 QUM720912 REI720912 ROE720912 RYA720912 SHW720912 SRS720912 TBO720912 TLK720912 TVG720912 UFC720912 UOY720912 UYU720912 VIQ720912 VSM720912 WCI720912 WME720912 WWA720912 R786448 JO786448 TK786448 ADG786448 ANC786448 AWY786448 BGU786448 BQQ786448 CAM786448 CKI786448 CUE786448 DEA786448 DNW786448 DXS786448 EHO786448 ERK786448 FBG786448 FLC786448 FUY786448 GEU786448 GOQ786448 GYM786448 HII786448 HSE786448 ICA786448 ILW786448 IVS786448 JFO786448 JPK786448 JZG786448 KJC786448 KSY786448 LCU786448 LMQ786448 LWM786448 MGI786448 MQE786448 NAA786448 NJW786448 NTS786448 ODO786448 ONK786448 OXG786448 PHC786448 PQY786448 QAU786448 QKQ786448 QUM786448 REI786448 ROE786448 RYA786448 SHW786448 SRS786448 TBO786448 TLK786448 TVG786448 UFC786448 UOY786448 UYU786448 VIQ786448 VSM786448 WCI786448 WME786448 WWA786448 R851984 JO851984 TK851984 ADG851984 ANC851984 AWY851984 BGU851984 BQQ851984 CAM851984 CKI851984 CUE851984 DEA851984 DNW851984 DXS851984 EHO851984 ERK851984 FBG851984 FLC851984 FUY851984 GEU851984 GOQ851984 GYM851984 HII851984 HSE851984 ICA851984 ILW851984 IVS851984 JFO851984 JPK851984 JZG851984 KJC851984 KSY851984 LCU851984 LMQ851984 LWM851984 MGI851984 MQE851984 NAA851984 NJW851984 NTS851984 ODO851984 ONK851984 OXG851984 PHC851984 PQY851984 QAU851984 QKQ851984 QUM851984 REI851984 ROE851984 RYA851984 SHW851984 SRS851984 TBO851984 TLK851984 TVG851984 UFC851984 UOY851984 UYU851984 VIQ851984 VSM851984 WCI851984 WME851984 WWA851984 R917520 JO917520 TK917520 ADG917520 ANC917520 AWY917520 BGU917520 BQQ917520 CAM917520 CKI917520 CUE917520 DEA917520 DNW917520 DXS917520 EHO917520 ERK917520 FBG917520 FLC917520 FUY917520 GEU917520 GOQ917520 GYM917520 HII917520 HSE917520 ICA917520 ILW917520 IVS917520 JFO917520 JPK917520 JZG917520 KJC917520 KSY917520 LCU917520 LMQ917520 LWM917520 MGI917520 MQE917520 NAA917520 NJW917520 NTS917520 ODO917520 ONK917520 OXG917520 PHC917520 PQY917520 QAU917520 QKQ917520 QUM917520 REI917520 ROE917520 RYA917520 SHW917520 SRS917520 TBO917520 TLK917520 TVG917520 UFC917520 UOY917520 UYU917520 VIQ917520 VSM917520 WCI917520 WME917520 WWA917520 R983056 JO983056 TK983056 ADG983056 ANC983056 AWY983056 BGU983056 BQQ983056 CAM983056 CKI983056 CUE983056 DEA983056 DNW983056 DXS983056 EHO983056 ERK983056 FBG983056 FLC983056 FUY983056 GEU983056 GOQ983056 GYM983056 HII983056 HSE983056 ICA983056 ILW983056 IVS983056 JFO983056 JPK983056 JZG983056 KJC983056 KSY983056 LCU983056 LMQ983056 LWM983056 MGI983056 MQE983056 NAA983056 NJW983056 NTS983056 ODO983056 ONK983056 OXG983056 PHC983056 PQY983056 QAU983056 QKQ983056 QUM983056 REI983056 ROE983056 RYA983056 SHW983056 SRS983056 TBO983056 TLK983056 TVG983056 UFC983056 UOY983056 UYU983056 VIQ983056 VSM983056 WCI983056 WME983056" xr:uid="{00000000-0002-0000-0700-000002000000}">
      <formula1>$W$3:$W$12</formula1>
    </dataValidation>
    <dataValidation type="list" allowBlank="1" showErrorMessage="1" sqref="WWL983062 WWL917526 WMP917526 WCT917526 VSX917526 VJB917526 UZF917526 UPJ917526 UFN917526 TVR917526 TLV917526 TBZ917526 SSD917526 SIH917526 RYL917526 ROP917526 RET917526 QUX917526 QLB917526 QBF917526 PRJ917526 PHN917526 OXR917526 ONV917526 ODZ917526 NUD917526 NKH917526 NAL917526 MQP917526 MGT917526 LWX917526 LNB917526 LDF917526 KTJ917526 KJN917526 JZR917526 JPV917526 JFZ917526 IWD917526 IMH917526 ICL917526 HSP917526 HIT917526 GYX917526 GPB917526 GFF917526 FVJ917526 FLN917526 FBR917526 ERV917526 EHZ917526 DYD917526 DOH917526 DEL917526 CUP917526 CKT917526 CAX917526 BRB917526 BHF917526 AXJ917526 ANN917526 ADR917526 TV917526 JZ917526 AC917526 WWL851990 WMP851990 WCT851990 VSX851990 VJB851990 UZF851990 UPJ851990 UFN851990 TVR851990 TLV851990 TBZ851990 SSD851990 SIH851990 RYL851990 ROP851990 RET851990 QUX851990 QLB851990 QBF851990 PRJ851990 PHN851990 OXR851990 ONV851990 ODZ851990 NUD851990 NKH851990 NAL851990 MQP851990 MGT851990 LWX851990 LNB851990 LDF851990 KTJ851990 KJN851990 JZR851990 JPV851990 JFZ851990 IWD851990 IMH851990 ICL851990 HSP851990 HIT851990 GYX851990 GPB851990 GFF851990 FVJ851990 FLN851990 FBR851990 ERV851990 EHZ851990 DYD851990 DOH851990 DEL851990 CUP851990 CKT851990 CAX851990 BRB851990 BHF851990 AXJ851990 ANN851990 ADR851990 TV851990 JZ851990 AC851990 WWL786454 WMP786454 WCT786454 VSX786454 VJB786454 UZF786454 UPJ786454 UFN786454 TVR786454 TLV786454 TBZ786454 SSD786454 SIH786454 RYL786454 ROP786454 RET786454 QUX786454 QLB786454 QBF786454 PRJ786454 PHN786454 OXR786454 ONV786454 ODZ786454 NUD786454 NKH786454 NAL786454 MQP786454 MGT786454 LWX786454 LNB786454 LDF786454 KTJ786454 KJN786454 JZR786454 JPV786454 JFZ786454 IWD786454 IMH786454 ICL786454 HSP786454 HIT786454 GYX786454 GPB786454 GFF786454 FVJ786454 FLN786454 FBR786454 ERV786454 EHZ786454 DYD786454 DOH786454 DEL786454 CUP786454 CKT786454 CAX786454 BRB786454 BHF786454 AXJ786454 ANN786454 ADR786454 TV786454 JZ786454 AC786454 WWL720918 WMP720918 WCT720918 VSX720918 VJB720918 UZF720918 UPJ720918 UFN720918 TVR720918 TLV720918 TBZ720918 SSD720918 SIH720918 RYL720918 ROP720918 RET720918 QUX720918 QLB720918 QBF720918 PRJ720918 PHN720918 OXR720918 ONV720918 ODZ720918 NUD720918 NKH720918 NAL720918 MQP720918 MGT720918 LWX720918 LNB720918 LDF720918 KTJ720918 KJN720918 JZR720918 JPV720918 JFZ720918 IWD720918 IMH720918 ICL720918 HSP720918 HIT720918 GYX720918 GPB720918 GFF720918 FVJ720918 FLN720918 FBR720918 ERV720918 EHZ720918 DYD720918 DOH720918 DEL720918 CUP720918 CKT720918 CAX720918 BRB720918 BHF720918 AXJ720918 ANN720918 ADR720918 TV720918 JZ720918 AC720918 WWL655382 WMP655382 WCT655382 VSX655382 VJB655382 UZF655382 UPJ655382 UFN655382 TVR655382 TLV655382 TBZ655382 SSD655382 SIH655382 RYL655382 ROP655382 RET655382 QUX655382 QLB655382 QBF655382 PRJ655382 PHN655382 OXR655382 ONV655382 ODZ655382 NUD655382 NKH655382 NAL655382 MQP655382 MGT655382 LWX655382 LNB655382 LDF655382 KTJ655382 KJN655382 JZR655382 JPV655382 JFZ655382 IWD655382 IMH655382 ICL655382 HSP655382 HIT655382 GYX655382 GPB655382 GFF655382 FVJ655382 FLN655382 FBR655382 ERV655382 EHZ655382 DYD655382 DOH655382 DEL655382 CUP655382 CKT655382 CAX655382 BRB655382 BHF655382 AXJ655382 ANN655382 ADR655382 TV655382 JZ655382 AC655382 WWL589846 WMP589846 WCT589846 VSX589846 VJB589846 UZF589846 UPJ589846 UFN589846 TVR589846 TLV589846 TBZ589846 SSD589846 SIH589846 RYL589846 ROP589846 RET589846 QUX589846 QLB589846 QBF589846 PRJ589846 PHN589846 OXR589846 ONV589846 ODZ589846 NUD589846 NKH589846 NAL589846 MQP589846 MGT589846 LWX589846 LNB589846 LDF589846 KTJ589846 KJN589846 JZR589846 JPV589846 JFZ589846 IWD589846 IMH589846 ICL589846 HSP589846 HIT589846 GYX589846 GPB589846 GFF589846 FVJ589846 FLN589846 FBR589846 ERV589846 EHZ589846 DYD589846 DOH589846 DEL589846 CUP589846 CKT589846 CAX589846 BRB589846 BHF589846 AXJ589846 ANN589846 ADR589846 TV589846 JZ589846 AC589846 WWL524310 WMP524310 WCT524310 VSX524310 VJB524310 UZF524310 UPJ524310 UFN524310 TVR524310 TLV524310 TBZ524310 SSD524310 SIH524310 RYL524310 ROP524310 RET524310 QUX524310 QLB524310 QBF524310 PRJ524310 PHN524310 OXR524310 ONV524310 ODZ524310 NUD524310 NKH524310 NAL524310 MQP524310 MGT524310 LWX524310 LNB524310 LDF524310 KTJ524310 KJN524310 JZR524310 JPV524310 JFZ524310 IWD524310 IMH524310 ICL524310 HSP524310 HIT524310 GYX524310 GPB524310 GFF524310 FVJ524310 FLN524310 FBR524310 ERV524310 EHZ524310 DYD524310 DOH524310 DEL524310 CUP524310 CKT524310 CAX524310 BRB524310 BHF524310 AXJ524310 ANN524310 ADR524310 TV524310 JZ524310 AC524310 WWL458774 WMP458774 WCT458774 VSX458774 VJB458774 UZF458774 UPJ458774 UFN458774 TVR458774 TLV458774 TBZ458774 SSD458774 SIH458774 RYL458774 ROP458774 RET458774 QUX458774 QLB458774 QBF458774 PRJ458774 PHN458774 OXR458774 ONV458774 ODZ458774 NUD458774 NKH458774 NAL458774 MQP458774 MGT458774 LWX458774 LNB458774 LDF458774 KTJ458774 KJN458774 JZR458774 JPV458774 JFZ458774 IWD458774 IMH458774 ICL458774 HSP458774 HIT458774 GYX458774 GPB458774 GFF458774 FVJ458774 FLN458774 FBR458774 ERV458774 EHZ458774 DYD458774 DOH458774 DEL458774 CUP458774 CKT458774 CAX458774 BRB458774 BHF458774 AXJ458774 ANN458774 ADR458774 TV458774 JZ458774 AC458774 WWL393238 WMP393238 WCT393238 VSX393238 VJB393238 UZF393238 UPJ393238 UFN393238 TVR393238 TLV393238 TBZ393238 SSD393238 SIH393238 RYL393238 ROP393238 RET393238 QUX393238 QLB393238 QBF393238 PRJ393238 PHN393238 OXR393238 ONV393238 ODZ393238 NUD393238 NKH393238 NAL393238 MQP393238 MGT393238 LWX393238 LNB393238 LDF393238 KTJ393238 KJN393238 JZR393238 JPV393238 JFZ393238 IWD393238 IMH393238 ICL393238 HSP393238 HIT393238 GYX393238 GPB393238 GFF393238 FVJ393238 FLN393238 FBR393238 ERV393238 EHZ393238 DYD393238 DOH393238 DEL393238 CUP393238 CKT393238 CAX393238 BRB393238 BHF393238 AXJ393238 ANN393238 ADR393238 TV393238 JZ393238 AC393238 WWL327702 WMP327702 WCT327702 VSX327702 VJB327702 UZF327702 UPJ327702 UFN327702 TVR327702 TLV327702 TBZ327702 SSD327702 SIH327702 RYL327702 ROP327702 RET327702 QUX327702 QLB327702 QBF327702 PRJ327702 PHN327702 OXR327702 ONV327702 ODZ327702 NUD327702 NKH327702 NAL327702 MQP327702 MGT327702 LWX327702 LNB327702 LDF327702 KTJ327702 KJN327702 JZR327702 JPV327702 JFZ327702 IWD327702 IMH327702 ICL327702 HSP327702 HIT327702 GYX327702 GPB327702 GFF327702 FVJ327702 FLN327702 FBR327702 ERV327702 EHZ327702 DYD327702 DOH327702 DEL327702 CUP327702 CKT327702 CAX327702 BRB327702 BHF327702 AXJ327702 ANN327702 ADR327702 TV327702 JZ327702 AC327702 WWL262166 WMP262166 WCT262166 VSX262166 VJB262166 UZF262166 UPJ262166 UFN262166 TVR262166 TLV262166 TBZ262166 SSD262166 SIH262166 RYL262166 ROP262166 RET262166 QUX262166 QLB262166 QBF262166 PRJ262166 PHN262166 OXR262166 ONV262166 ODZ262166 NUD262166 NKH262166 NAL262166 MQP262166 MGT262166 LWX262166 LNB262166 LDF262166 KTJ262166 KJN262166 JZR262166 JPV262166 JFZ262166 IWD262166 IMH262166 ICL262166 HSP262166 HIT262166 GYX262166 GPB262166 GFF262166 FVJ262166 FLN262166 FBR262166 ERV262166 EHZ262166 DYD262166 DOH262166 DEL262166 CUP262166 CKT262166 CAX262166 BRB262166 BHF262166 AXJ262166 ANN262166 ADR262166 TV262166 JZ262166 AC262166 WWL196630 WMP196630 WCT196630 VSX196630 VJB196630 UZF196630 UPJ196630 UFN196630 TVR196630 TLV196630 TBZ196630 SSD196630 SIH196630 RYL196630 ROP196630 RET196630 QUX196630 QLB196630 QBF196630 PRJ196630 PHN196630 OXR196630 ONV196630 ODZ196630 NUD196630 NKH196630 NAL196630 MQP196630 MGT196630 LWX196630 LNB196630 LDF196630 KTJ196630 KJN196630 JZR196630 JPV196630 JFZ196630 IWD196630 IMH196630 ICL196630 HSP196630 HIT196630 GYX196630 GPB196630 GFF196630 FVJ196630 FLN196630 FBR196630 ERV196630 EHZ196630 DYD196630 DOH196630 DEL196630 CUP196630 CKT196630 CAX196630 BRB196630 BHF196630 AXJ196630 ANN196630 ADR196630 TV196630 JZ196630 AC196630 WWL131094 WMP131094 WCT131094 VSX131094 VJB131094 UZF131094 UPJ131094 UFN131094 TVR131094 TLV131094 TBZ131094 SSD131094 SIH131094 RYL131094 ROP131094 RET131094 QUX131094 QLB131094 QBF131094 PRJ131094 PHN131094 OXR131094 ONV131094 ODZ131094 NUD131094 NKH131094 NAL131094 MQP131094 MGT131094 LWX131094 LNB131094 LDF131094 KTJ131094 KJN131094 JZR131094 JPV131094 JFZ131094 IWD131094 IMH131094 ICL131094 HSP131094 HIT131094 GYX131094 GPB131094 GFF131094 FVJ131094 FLN131094 FBR131094 ERV131094 EHZ131094 DYD131094 DOH131094 DEL131094 CUP131094 CKT131094 CAX131094 BRB131094 BHF131094 AXJ131094 ANN131094 ADR131094 TV131094 JZ131094 AC131094 WWL65558 WMP65558 WCT65558 VSX65558 VJB65558 UZF65558 UPJ65558 UFN65558 TVR65558 TLV65558 TBZ65558 SSD65558 SIH65558 RYL65558 ROP65558 RET65558 QUX65558 QLB65558 QBF65558 PRJ65558 PHN65558 OXR65558 ONV65558 ODZ65558 NUD65558 NKH65558 NAL65558 MQP65558 MGT65558 LWX65558 LNB65558 LDF65558 KTJ65558 KJN65558 JZR65558 JPV65558 JFZ65558 IWD65558 IMH65558 ICL65558 HSP65558 HIT65558 GYX65558 GPB65558 GFF65558 FVJ65558 FLN65558 FBR65558 ERV65558 EHZ65558 DYD65558 DOH65558 DEL65558 CUP65558 CKT65558 CAX65558 BRB65558 BHF65558 AXJ65558 ANN65558 ADR65558 TV65558 JZ65558 AC65558 WMP983062 WCT983062 VSX983062 VJB983062 UZF983062 UPJ983062 UFN983062 TVR983062 TLV983062 TBZ983062 SSD983062 SIH983062 RYL983062 ROP983062 RET983062 QUX983062 QLB983062 QBF983062 PRJ983062 PHN983062 OXR983062 ONV983062 ODZ983062 NUD983062 NKH983062 NAL983062 MQP983062 MGT983062 LWX983062 LNB983062 LDF983062 KTJ983062 KJN983062 JZR983062 JPV983062 JFZ983062 IWD983062 IMH983062 ICL983062 HSP983062 HIT983062 GYX983062 GPB983062 GFF983062 FVJ983062 FLN983062 FBR983062 ERV983062 EHZ983062 DYD983062 DOH983062 DEL983062 CUP983062 CKT983062 CAX983062 BRB983062 BHF983062 AXJ983062 ANN983062 ADR983062 TV983062 JZ983062 AC983062" xr:uid="{00000000-0002-0000-0700-000003000000}">
      <formula1>$BI$2:$BI$15</formula1>
    </dataValidation>
    <dataValidation type="list" allowBlank="1" showErrorMessage="1" sqref="AD983062 WWM23 WMQ23 WCU23 VSY23 VJC23 UZG23 UPK23 UFO23 TVS23 TLW23 TCA23 SSE23 SII23 RYM23 ROQ23 REU23 QUY23 QLC23 QBG23 PRK23 PHO23 OXS23 ONW23 OEA23 NUE23 NKI23 NAM23 MQQ23 MGU23 LWY23 LNC23 LDG23 KTK23 KJO23 JZS23 JPW23 JGA23 IWE23 IMI23 ICM23 HSQ23 HIU23 GYY23 GPC23 GFG23 FVK23 FLO23 FBS23 ERW23 EIA23 DYE23 DOI23 DEM23 CUQ23 CKU23 CAY23 BRC23 BHG23 AXK23 ANO23 ADS23 TW23 KA23 KA983062 WWM917526 WMQ917526 WCU917526 VSY917526 VJC917526 UZG917526 UPK917526 UFO917526 TVS917526 TLW917526 TCA917526 SSE917526 SII917526 RYM917526 ROQ917526 REU917526 QUY917526 QLC917526 QBG917526 PRK917526 PHO917526 OXS917526 ONW917526 OEA917526 NUE917526 NKI917526 NAM917526 MQQ917526 MGU917526 LWY917526 LNC917526 LDG917526 KTK917526 KJO917526 JZS917526 JPW917526 JGA917526 IWE917526 IMI917526 ICM917526 HSQ917526 HIU917526 GYY917526 GPC917526 GFG917526 FVK917526 FLO917526 FBS917526 ERW917526 EIA917526 DYE917526 DOI917526 DEM917526 CUQ917526 CKU917526 CAY917526 BRC917526 BHG917526 AXK917526 ANO917526 ADS917526 TW917526 KA917526 AD917526 WWM851990 WMQ851990 WCU851990 VSY851990 VJC851990 UZG851990 UPK851990 UFO851990 TVS851990 TLW851990 TCA851990 SSE851990 SII851990 RYM851990 ROQ851990 REU851990 QUY851990 QLC851990 QBG851990 PRK851990 PHO851990 OXS851990 ONW851990 OEA851990 NUE851990 NKI851990 NAM851990 MQQ851990 MGU851990 LWY851990 LNC851990 LDG851990 KTK851990 KJO851990 JZS851990 JPW851990 JGA851990 IWE851990 IMI851990 ICM851990 HSQ851990 HIU851990 GYY851990 GPC851990 GFG851990 FVK851990 FLO851990 FBS851990 ERW851990 EIA851990 DYE851990 DOI851990 DEM851990 CUQ851990 CKU851990 CAY851990 BRC851990 BHG851990 AXK851990 ANO851990 ADS851990 TW851990 KA851990 AD851990 WWM786454 WMQ786454 WCU786454 VSY786454 VJC786454 UZG786454 UPK786454 UFO786454 TVS786454 TLW786454 TCA786454 SSE786454 SII786454 RYM786454 ROQ786454 REU786454 QUY786454 QLC786454 QBG786454 PRK786454 PHO786454 OXS786454 ONW786454 OEA786454 NUE786454 NKI786454 NAM786454 MQQ786454 MGU786454 LWY786454 LNC786454 LDG786454 KTK786454 KJO786454 JZS786454 JPW786454 JGA786454 IWE786454 IMI786454 ICM786454 HSQ786454 HIU786454 GYY786454 GPC786454 GFG786454 FVK786454 FLO786454 FBS786454 ERW786454 EIA786454 DYE786454 DOI786454 DEM786454 CUQ786454 CKU786454 CAY786454 BRC786454 BHG786454 AXK786454 ANO786454 ADS786454 TW786454 KA786454 AD786454 WWM720918 WMQ720918 WCU720918 VSY720918 VJC720918 UZG720918 UPK720918 UFO720918 TVS720918 TLW720918 TCA720918 SSE720918 SII720918 RYM720918 ROQ720918 REU720918 QUY720918 QLC720918 QBG720918 PRK720918 PHO720918 OXS720918 ONW720918 OEA720918 NUE720918 NKI720918 NAM720918 MQQ720918 MGU720918 LWY720918 LNC720918 LDG720918 KTK720918 KJO720918 JZS720918 JPW720918 JGA720918 IWE720918 IMI720918 ICM720918 HSQ720918 HIU720918 GYY720918 GPC720918 GFG720918 FVK720918 FLO720918 FBS720918 ERW720918 EIA720918 DYE720918 DOI720918 DEM720918 CUQ720918 CKU720918 CAY720918 BRC720918 BHG720918 AXK720918 ANO720918 ADS720918 TW720918 KA720918 AD720918 WWM655382 WMQ655382 WCU655382 VSY655382 VJC655382 UZG655382 UPK655382 UFO655382 TVS655382 TLW655382 TCA655382 SSE655382 SII655382 RYM655382 ROQ655382 REU655382 QUY655382 QLC655382 QBG655382 PRK655382 PHO655382 OXS655382 ONW655382 OEA655382 NUE655382 NKI655382 NAM655382 MQQ655382 MGU655382 LWY655382 LNC655382 LDG655382 KTK655382 KJO655382 JZS655382 JPW655382 JGA655382 IWE655382 IMI655382 ICM655382 HSQ655382 HIU655382 GYY655382 GPC655382 GFG655382 FVK655382 FLO655382 FBS655382 ERW655382 EIA655382 DYE655382 DOI655382 DEM655382 CUQ655382 CKU655382 CAY655382 BRC655382 BHG655382 AXK655382 ANO655382 ADS655382 TW655382 KA655382 AD655382 WWM589846 WMQ589846 WCU589846 VSY589846 VJC589846 UZG589846 UPK589846 UFO589846 TVS589846 TLW589846 TCA589846 SSE589846 SII589846 RYM589846 ROQ589846 REU589846 QUY589846 QLC589846 QBG589846 PRK589846 PHO589846 OXS589846 ONW589846 OEA589846 NUE589846 NKI589846 NAM589846 MQQ589846 MGU589846 LWY589846 LNC589846 LDG589846 KTK589846 KJO589846 JZS589846 JPW589846 JGA589846 IWE589846 IMI589846 ICM589846 HSQ589846 HIU589846 GYY589846 GPC589846 GFG589846 FVK589846 FLO589846 FBS589846 ERW589846 EIA589846 DYE589846 DOI589846 DEM589846 CUQ589846 CKU589846 CAY589846 BRC589846 BHG589846 AXK589846 ANO589846 ADS589846 TW589846 KA589846 AD589846 WWM524310 WMQ524310 WCU524310 VSY524310 VJC524310 UZG524310 UPK524310 UFO524310 TVS524310 TLW524310 TCA524310 SSE524310 SII524310 RYM524310 ROQ524310 REU524310 QUY524310 QLC524310 QBG524310 PRK524310 PHO524310 OXS524310 ONW524310 OEA524310 NUE524310 NKI524310 NAM524310 MQQ524310 MGU524310 LWY524310 LNC524310 LDG524310 KTK524310 KJO524310 JZS524310 JPW524310 JGA524310 IWE524310 IMI524310 ICM524310 HSQ524310 HIU524310 GYY524310 GPC524310 GFG524310 FVK524310 FLO524310 FBS524310 ERW524310 EIA524310 DYE524310 DOI524310 DEM524310 CUQ524310 CKU524310 CAY524310 BRC524310 BHG524310 AXK524310 ANO524310 ADS524310 TW524310 KA524310 AD524310 WWM458774 WMQ458774 WCU458774 VSY458774 VJC458774 UZG458774 UPK458774 UFO458774 TVS458774 TLW458774 TCA458774 SSE458774 SII458774 RYM458774 ROQ458774 REU458774 QUY458774 QLC458774 QBG458774 PRK458774 PHO458774 OXS458774 ONW458774 OEA458774 NUE458774 NKI458774 NAM458774 MQQ458774 MGU458774 LWY458774 LNC458774 LDG458774 KTK458774 KJO458774 JZS458774 JPW458774 JGA458774 IWE458774 IMI458774 ICM458774 HSQ458774 HIU458774 GYY458774 GPC458774 GFG458774 FVK458774 FLO458774 FBS458774 ERW458774 EIA458774 DYE458774 DOI458774 DEM458774 CUQ458774 CKU458774 CAY458774 BRC458774 BHG458774 AXK458774 ANO458774 ADS458774 TW458774 KA458774 AD458774 WWM393238 WMQ393238 WCU393238 VSY393238 VJC393238 UZG393238 UPK393238 UFO393238 TVS393238 TLW393238 TCA393238 SSE393238 SII393238 RYM393238 ROQ393238 REU393238 QUY393238 QLC393238 QBG393238 PRK393238 PHO393238 OXS393238 ONW393238 OEA393238 NUE393238 NKI393238 NAM393238 MQQ393238 MGU393238 LWY393238 LNC393238 LDG393238 KTK393238 KJO393238 JZS393238 JPW393238 JGA393238 IWE393238 IMI393238 ICM393238 HSQ393238 HIU393238 GYY393238 GPC393238 GFG393238 FVK393238 FLO393238 FBS393238 ERW393238 EIA393238 DYE393238 DOI393238 DEM393238 CUQ393238 CKU393238 CAY393238 BRC393238 BHG393238 AXK393238 ANO393238 ADS393238 TW393238 KA393238 AD393238 WWM327702 WMQ327702 WCU327702 VSY327702 VJC327702 UZG327702 UPK327702 UFO327702 TVS327702 TLW327702 TCA327702 SSE327702 SII327702 RYM327702 ROQ327702 REU327702 QUY327702 QLC327702 QBG327702 PRK327702 PHO327702 OXS327702 ONW327702 OEA327702 NUE327702 NKI327702 NAM327702 MQQ327702 MGU327702 LWY327702 LNC327702 LDG327702 KTK327702 KJO327702 JZS327702 JPW327702 JGA327702 IWE327702 IMI327702 ICM327702 HSQ327702 HIU327702 GYY327702 GPC327702 GFG327702 FVK327702 FLO327702 FBS327702 ERW327702 EIA327702 DYE327702 DOI327702 DEM327702 CUQ327702 CKU327702 CAY327702 BRC327702 BHG327702 AXK327702 ANO327702 ADS327702 TW327702 KA327702 AD327702 WWM262166 WMQ262166 WCU262166 VSY262166 VJC262166 UZG262166 UPK262166 UFO262166 TVS262166 TLW262166 TCA262166 SSE262166 SII262166 RYM262166 ROQ262166 REU262166 QUY262166 QLC262166 QBG262166 PRK262166 PHO262166 OXS262166 ONW262166 OEA262166 NUE262166 NKI262166 NAM262166 MQQ262166 MGU262166 LWY262166 LNC262166 LDG262166 KTK262166 KJO262166 JZS262166 JPW262166 JGA262166 IWE262166 IMI262166 ICM262166 HSQ262166 HIU262166 GYY262166 GPC262166 GFG262166 FVK262166 FLO262166 FBS262166 ERW262166 EIA262166 DYE262166 DOI262166 DEM262166 CUQ262166 CKU262166 CAY262166 BRC262166 BHG262166 AXK262166 ANO262166 ADS262166 TW262166 KA262166 AD262166 WWM196630 WMQ196630 WCU196630 VSY196630 VJC196630 UZG196630 UPK196630 UFO196630 TVS196630 TLW196630 TCA196630 SSE196630 SII196630 RYM196630 ROQ196630 REU196630 QUY196630 QLC196630 QBG196630 PRK196630 PHO196630 OXS196630 ONW196630 OEA196630 NUE196630 NKI196630 NAM196630 MQQ196630 MGU196630 LWY196630 LNC196630 LDG196630 KTK196630 KJO196630 JZS196630 JPW196630 JGA196630 IWE196630 IMI196630 ICM196630 HSQ196630 HIU196630 GYY196630 GPC196630 GFG196630 FVK196630 FLO196630 FBS196630 ERW196630 EIA196630 DYE196630 DOI196630 DEM196630 CUQ196630 CKU196630 CAY196630 BRC196630 BHG196630 AXK196630 ANO196630 ADS196630 TW196630 KA196630 AD196630 WWM131094 WMQ131094 WCU131094 VSY131094 VJC131094 UZG131094 UPK131094 UFO131094 TVS131094 TLW131094 TCA131094 SSE131094 SII131094 RYM131094 ROQ131094 REU131094 QUY131094 QLC131094 QBG131094 PRK131094 PHO131094 OXS131094 ONW131094 OEA131094 NUE131094 NKI131094 NAM131094 MQQ131094 MGU131094 LWY131094 LNC131094 LDG131094 KTK131094 KJO131094 JZS131094 JPW131094 JGA131094 IWE131094 IMI131094 ICM131094 HSQ131094 HIU131094 GYY131094 GPC131094 GFG131094 FVK131094 FLO131094 FBS131094 ERW131094 EIA131094 DYE131094 DOI131094 DEM131094 CUQ131094 CKU131094 CAY131094 BRC131094 BHG131094 AXK131094 ANO131094 ADS131094 TW131094 KA131094 AD131094 WWM65558 WMQ65558 WCU65558 VSY65558 VJC65558 UZG65558 UPK65558 UFO65558 TVS65558 TLW65558 TCA65558 SSE65558 SII65558 RYM65558 ROQ65558 REU65558 QUY65558 QLC65558 QBG65558 PRK65558 PHO65558 OXS65558 ONW65558 OEA65558 NUE65558 NKI65558 NAM65558 MQQ65558 MGU65558 LWY65558 LNC65558 LDG65558 KTK65558 KJO65558 JZS65558 JPW65558 JGA65558 IWE65558 IMI65558 ICM65558 HSQ65558 HIU65558 GYY65558 GPC65558 GFG65558 FVK65558 FLO65558 FBS65558 ERW65558 EIA65558 DYE65558 DOI65558 DEM65558 CUQ65558 CKU65558 CAY65558 BRC65558 BHG65558 AXK65558 ANO65558 ADS65558 TW65558 KA65558 AD65558 WWM983062 WMQ983062 WCU983062 VSY983062 VJC983062 UZG983062 UPK983062 UFO983062 TVS983062 TLW983062 TCA983062 SSE983062 SII983062 RYM983062 ROQ983062 REU983062 QUY983062 QLC983062 QBG983062 PRK983062 PHO983062 OXS983062 ONW983062 OEA983062 NUE983062 NKI983062 NAM983062 MQQ983062 MGU983062 LWY983062 LNC983062 LDG983062 KTK983062 KJO983062 JZS983062 JPW983062 JGA983062 IWE983062 IMI983062 ICM983062 HSQ983062 HIU983062 GYY983062 GPC983062 GFG983062 FVK983062 FLO983062 FBS983062 ERW983062 EIA983062 DYE983062 DOI983062 DEM983062 CUQ983062 CKU983062 CAY983062 BRC983062 BHG983062 AXK983062 ANO983062 ADS983062 TW983062" xr:uid="{00000000-0002-0000-0700-000004000000}">
      <formula1>$BX$3:$BX$8</formula1>
    </dataValidation>
    <dataValidation type="list" allowBlank="1" showInputMessage="1" showErrorMessage="1" sqref="I17 JF17 TB17 ACX17 AMT17 AWP17 BGL17 BQH17 CAD17 CJZ17 CTV17 DDR17 DNN17 DXJ17 EHF17 ERB17 FAX17 FKT17 FUP17 GEL17 GOH17 GYD17 HHZ17 HRV17 IBR17 ILN17 IVJ17 JFF17 JPB17 JYX17 KIT17 KSP17 LCL17 LMH17 LWD17 MFZ17 MPV17 MZR17 NJN17 NTJ17 ODF17 ONB17 OWX17 PGT17 PQP17 QAL17 QKH17 QUD17 RDZ17 RNV17 RXR17 SHN17 SRJ17 TBF17 TLB17 TUX17 UET17 UOP17 UYL17 VIH17 VSD17 WBZ17 WLV17 WVR17 I65552 JF65552 TB65552 ACX65552 AMT65552 AWP65552 BGL65552 BQH65552 CAD65552 CJZ65552 CTV65552 DDR65552 DNN65552 DXJ65552 EHF65552 ERB65552 FAX65552 FKT65552 FUP65552 GEL65552 GOH65552 GYD65552 HHZ65552 HRV65552 IBR65552 ILN65552 IVJ65552 JFF65552 JPB65552 JYX65552 KIT65552 KSP65552 LCL65552 LMH65552 LWD65552 MFZ65552 MPV65552 MZR65552 NJN65552 NTJ65552 ODF65552 ONB65552 OWX65552 PGT65552 PQP65552 QAL65552 QKH65552 QUD65552 RDZ65552 RNV65552 RXR65552 SHN65552 SRJ65552 TBF65552 TLB65552 TUX65552 UET65552 UOP65552 UYL65552 VIH65552 VSD65552 WBZ65552 WLV65552 WVR65552 I131088 JF131088 TB131088 ACX131088 AMT131088 AWP131088 BGL131088 BQH131088 CAD131088 CJZ131088 CTV131088 DDR131088 DNN131088 DXJ131088 EHF131088 ERB131088 FAX131088 FKT131088 FUP131088 GEL131088 GOH131088 GYD131088 HHZ131088 HRV131088 IBR131088 ILN131088 IVJ131088 JFF131088 JPB131088 JYX131088 KIT131088 KSP131088 LCL131088 LMH131088 LWD131088 MFZ131088 MPV131088 MZR131088 NJN131088 NTJ131088 ODF131088 ONB131088 OWX131088 PGT131088 PQP131088 QAL131088 QKH131088 QUD131088 RDZ131088 RNV131088 RXR131088 SHN131088 SRJ131088 TBF131088 TLB131088 TUX131088 UET131088 UOP131088 UYL131088 VIH131088 VSD131088 WBZ131088 WLV131088 WVR131088 I196624 JF196624 TB196624 ACX196624 AMT196624 AWP196624 BGL196624 BQH196624 CAD196624 CJZ196624 CTV196624 DDR196624 DNN196624 DXJ196624 EHF196624 ERB196624 FAX196624 FKT196624 FUP196624 GEL196624 GOH196624 GYD196624 HHZ196624 HRV196624 IBR196624 ILN196624 IVJ196624 JFF196624 JPB196624 JYX196624 KIT196624 KSP196624 LCL196624 LMH196624 LWD196624 MFZ196624 MPV196624 MZR196624 NJN196624 NTJ196624 ODF196624 ONB196624 OWX196624 PGT196624 PQP196624 QAL196624 QKH196624 QUD196624 RDZ196624 RNV196624 RXR196624 SHN196624 SRJ196624 TBF196624 TLB196624 TUX196624 UET196624 UOP196624 UYL196624 VIH196624 VSD196624 WBZ196624 WLV196624 WVR196624 I262160 JF262160 TB262160 ACX262160 AMT262160 AWP262160 BGL262160 BQH262160 CAD262160 CJZ262160 CTV262160 DDR262160 DNN262160 DXJ262160 EHF262160 ERB262160 FAX262160 FKT262160 FUP262160 GEL262160 GOH262160 GYD262160 HHZ262160 HRV262160 IBR262160 ILN262160 IVJ262160 JFF262160 JPB262160 JYX262160 KIT262160 KSP262160 LCL262160 LMH262160 LWD262160 MFZ262160 MPV262160 MZR262160 NJN262160 NTJ262160 ODF262160 ONB262160 OWX262160 PGT262160 PQP262160 QAL262160 QKH262160 QUD262160 RDZ262160 RNV262160 RXR262160 SHN262160 SRJ262160 TBF262160 TLB262160 TUX262160 UET262160 UOP262160 UYL262160 VIH262160 VSD262160 WBZ262160 WLV262160 WVR262160 I327696 JF327696 TB327696 ACX327696 AMT327696 AWP327696 BGL327696 BQH327696 CAD327696 CJZ327696 CTV327696 DDR327696 DNN327696 DXJ327696 EHF327696 ERB327696 FAX327696 FKT327696 FUP327696 GEL327696 GOH327696 GYD327696 HHZ327696 HRV327696 IBR327696 ILN327696 IVJ327696 JFF327696 JPB327696 JYX327696 KIT327696 KSP327696 LCL327696 LMH327696 LWD327696 MFZ327696 MPV327696 MZR327696 NJN327696 NTJ327696 ODF327696 ONB327696 OWX327696 PGT327696 PQP327696 QAL327696 QKH327696 QUD327696 RDZ327696 RNV327696 RXR327696 SHN327696 SRJ327696 TBF327696 TLB327696 TUX327696 UET327696 UOP327696 UYL327696 VIH327696 VSD327696 WBZ327696 WLV327696 WVR327696 I393232 JF393232 TB393232 ACX393232 AMT393232 AWP393232 BGL393232 BQH393232 CAD393232 CJZ393232 CTV393232 DDR393232 DNN393232 DXJ393232 EHF393232 ERB393232 FAX393232 FKT393232 FUP393232 GEL393232 GOH393232 GYD393232 HHZ393232 HRV393232 IBR393232 ILN393232 IVJ393232 JFF393232 JPB393232 JYX393232 KIT393232 KSP393232 LCL393232 LMH393232 LWD393232 MFZ393232 MPV393232 MZR393232 NJN393232 NTJ393232 ODF393232 ONB393232 OWX393232 PGT393232 PQP393232 QAL393232 QKH393232 QUD393232 RDZ393232 RNV393232 RXR393232 SHN393232 SRJ393232 TBF393232 TLB393232 TUX393232 UET393232 UOP393232 UYL393232 VIH393232 VSD393232 WBZ393232 WLV393232 WVR393232 I458768 JF458768 TB458768 ACX458768 AMT458768 AWP458768 BGL458768 BQH458768 CAD458768 CJZ458768 CTV458768 DDR458768 DNN458768 DXJ458768 EHF458768 ERB458768 FAX458768 FKT458768 FUP458768 GEL458768 GOH458768 GYD458768 HHZ458768 HRV458768 IBR458768 ILN458768 IVJ458768 JFF458768 JPB458768 JYX458768 KIT458768 KSP458768 LCL458768 LMH458768 LWD458768 MFZ458768 MPV458768 MZR458768 NJN458768 NTJ458768 ODF458768 ONB458768 OWX458768 PGT458768 PQP458768 QAL458768 QKH458768 QUD458768 RDZ458768 RNV458768 RXR458768 SHN458768 SRJ458768 TBF458768 TLB458768 TUX458768 UET458768 UOP458768 UYL458768 VIH458768 VSD458768 WBZ458768 WLV458768 WVR458768 I524304 JF524304 TB524304 ACX524304 AMT524304 AWP524304 BGL524304 BQH524304 CAD524304 CJZ524304 CTV524304 DDR524304 DNN524304 DXJ524304 EHF524304 ERB524304 FAX524304 FKT524304 FUP524304 GEL524304 GOH524304 GYD524304 HHZ524304 HRV524304 IBR524304 ILN524304 IVJ524304 JFF524304 JPB524304 JYX524304 KIT524304 KSP524304 LCL524304 LMH524304 LWD524304 MFZ524304 MPV524304 MZR524304 NJN524304 NTJ524304 ODF524304 ONB524304 OWX524304 PGT524304 PQP524304 QAL524304 QKH524304 QUD524304 RDZ524304 RNV524304 RXR524304 SHN524304 SRJ524304 TBF524304 TLB524304 TUX524304 UET524304 UOP524304 UYL524304 VIH524304 VSD524304 WBZ524304 WLV524304 WVR524304 I589840 JF589840 TB589840 ACX589840 AMT589840 AWP589840 BGL589840 BQH589840 CAD589840 CJZ589840 CTV589840 DDR589840 DNN589840 DXJ589840 EHF589840 ERB589840 FAX589840 FKT589840 FUP589840 GEL589840 GOH589840 GYD589840 HHZ589840 HRV589840 IBR589840 ILN589840 IVJ589840 JFF589840 JPB589840 JYX589840 KIT589840 KSP589840 LCL589840 LMH589840 LWD589840 MFZ589840 MPV589840 MZR589840 NJN589840 NTJ589840 ODF589840 ONB589840 OWX589840 PGT589840 PQP589840 QAL589840 QKH589840 QUD589840 RDZ589840 RNV589840 RXR589840 SHN589840 SRJ589840 TBF589840 TLB589840 TUX589840 UET589840 UOP589840 UYL589840 VIH589840 VSD589840 WBZ589840 WLV589840 WVR589840 I655376 JF655376 TB655376 ACX655376 AMT655376 AWP655376 BGL655376 BQH655376 CAD655376 CJZ655376 CTV655376 DDR655376 DNN655376 DXJ655376 EHF655376 ERB655376 FAX655376 FKT655376 FUP655376 GEL655376 GOH655376 GYD655376 HHZ655376 HRV655376 IBR655376 ILN655376 IVJ655376 JFF655376 JPB655376 JYX655376 KIT655376 KSP655376 LCL655376 LMH655376 LWD655376 MFZ655376 MPV655376 MZR655376 NJN655376 NTJ655376 ODF655376 ONB655376 OWX655376 PGT655376 PQP655376 QAL655376 QKH655376 QUD655376 RDZ655376 RNV655376 RXR655376 SHN655376 SRJ655376 TBF655376 TLB655376 TUX655376 UET655376 UOP655376 UYL655376 VIH655376 VSD655376 WBZ655376 WLV655376 WVR655376 I720912 JF720912 TB720912 ACX720912 AMT720912 AWP720912 BGL720912 BQH720912 CAD720912 CJZ720912 CTV720912 DDR720912 DNN720912 DXJ720912 EHF720912 ERB720912 FAX720912 FKT720912 FUP720912 GEL720912 GOH720912 GYD720912 HHZ720912 HRV720912 IBR720912 ILN720912 IVJ720912 JFF720912 JPB720912 JYX720912 KIT720912 KSP720912 LCL720912 LMH720912 LWD720912 MFZ720912 MPV720912 MZR720912 NJN720912 NTJ720912 ODF720912 ONB720912 OWX720912 PGT720912 PQP720912 QAL720912 QKH720912 QUD720912 RDZ720912 RNV720912 RXR720912 SHN720912 SRJ720912 TBF720912 TLB720912 TUX720912 UET720912 UOP720912 UYL720912 VIH720912 VSD720912 WBZ720912 WLV720912 WVR720912 I786448 JF786448 TB786448 ACX786448 AMT786448 AWP786448 BGL786448 BQH786448 CAD786448 CJZ786448 CTV786448 DDR786448 DNN786448 DXJ786448 EHF786448 ERB786448 FAX786448 FKT786448 FUP786448 GEL786448 GOH786448 GYD786448 HHZ786448 HRV786448 IBR786448 ILN786448 IVJ786448 JFF786448 JPB786448 JYX786448 KIT786448 KSP786448 LCL786448 LMH786448 LWD786448 MFZ786448 MPV786448 MZR786448 NJN786448 NTJ786448 ODF786448 ONB786448 OWX786448 PGT786448 PQP786448 QAL786448 QKH786448 QUD786448 RDZ786448 RNV786448 RXR786448 SHN786448 SRJ786448 TBF786448 TLB786448 TUX786448 UET786448 UOP786448 UYL786448 VIH786448 VSD786448 WBZ786448 WLV786448 WVR786448 I851984 JF851984 TB851984 ACX851984 AMT851984 AWP851984 BGL851984 BQH851984 CAD851984 CJZ851984 CTV851984 DDR851984 DNN851984 DXJ851984 EHF851984 ERB851984 FAX851984 FKT851984 FUP851984 GEL851984 GOH851984 GYD851984 HHZ851984 HRV851984 IBR851984 ILN851984 IVJ851984 JFF851984 JPB851984 JYX851984 KIT851984 KSP851984 LCL851984 LMH851984 LWD851984 MFZ851984 MPV851984 MZR851984 NJN851984 NTJ851984 ODF851984 ONB851984 OWX851984 PGT851984 PQP851984 QAL851984 QKH851984 QUD851984 RDZ851984 RNV851984 RXR851984 SHN851984 SRJ851984 TBF851984 TLB851984 TUX851984 UET851984 UOP851984 UYL851984 VIH851984 VSD851984 WBZ851984 WLV851984 WVR851984 I917520 JF917520 TB917520 ACX917520 AMT917520 AWP917520 BGL917520 BQH917520 CAD917520 CJZ917520 CTV917520 DDR917520 DNN917520 DXJ917520 EHF917520 ERB917520 FAX917520 FKT917520 FUP917520 GEL917520 GOH917520 GYD917520 HHZ917520 HRV917520 IBR917520 ILN917520 IVJ917520 JFF917520 JPB917520 JYX917520 KIT917520 KSP917520 LCL917520 LMH917520 LWD917520 MFZ917520 MPV917520 MZR917520 NJN917520 NTJ917520 ODF917520 ONB917520 OWX917520 PGT917520 PQP917520 QAL917520 QKH917520 QUD917520 RDZ917520 RNV917520 RXR917520 SHN917520 SRJ917520 TBF917520 TLB917520 TUX917520 UET917520 UOP917520 UYL917520 VIH917520 VSD917520 WBZ917520 WLV917520 WVR917520 I983056 JF983056 TB983056 ACX983056 AMT983056 AWP983056 BGL983056 BQH983056 CAD983056 CJZ983056 CTV983056 DDR983056 DNN983056 DXJ983056 EHF983056 ERB983056 FAX983056 FKT983056 FUP983056 GEL983056 GOH983056 GYD983056 HHZ983056 HRV983056 IBR983056 ILN983056 IVJ983056 JFF983056 JPB983056 JYX983056 KIT983056 KSP983056 LCL983056 LMH983056 LWD983056 MFZ983056 MPV983056 MZR983056 NJN983056 NTJ983056 ODF983056 ONB983056 OWX983056 PGT983056 PQP983056 QAL983056 QKH983056 QUD983056 RDZ983056 RNV983056 RXR983056 SHN983056 SRJ983056 TBF983056 TLB983056 TUX983056 UET983056 UOP983056 UYL983056 VIH983056 VSD983056 WBZ983056 WLV983056 WVR983056 R983062 JO983062 TK983062 ADG983062 ANC983062 AWY983062 BGU983062 BQQ983062 CAM983062 CKI983062 CUE983062 DEA983062 DNW983062 DXS983062 EHO983062 ERK983062 FBG983062 FLC983062 FUY983062 GEU983062 GOQ983062 GYM983062 HII983062 HSE983062 ICA983062 ILW983062 IVS983062 JFO983062 JPK983062 JZG983062 KJC983062 KSY983062 LCU983062 LMQ983062 LWM983062 MGI983062 MQE983062 NAA983062 NJW983062 NTS983062 ODO983062 ONK983062 OXG983062 PHC983062 PQY983062 QAU983062 QKQ983062 QUM983062 REI983062 ROE983062 RYA983062 SHW983062 SRS983062 TBO983062 TLK983062 TVG983062 UFC983062 UOY983062 UYU983062 VIQ983062 VSM983062 WCI983062 WME983062 WWA983062 R65558 JO65558 TK65558 ADG65558 ANC65558 AWY65558 BGU65558 BQQ65558 CAM65558 CKI65558 CUE65558 DEA65558 DNW65558 DXS65558 EHO65558 ERK65558 FBG65558 FLC65558 FUY65558 GEU65558 GOQ65558 GYM65558 HII65558 HSE65558 ICA65558 ILW65558 IVS65558 JFO65558 JPK65558 JZG65558 KJC65558 KSY65558 LCU65558 LMQ65558 LWM65558 MGI65558 MQE65558 NAA65558 NJW65558 NTS65558 ODO65558 ONK65558 OXG65558 PHC65558 PQY65558 QAU65558 QKQ65558 QUM65558 REI65558 ROE65558 RYA65558 SHW65558 SRS65558 TBO65558 TLK65558 TVG65558 UFC65558 UOY65558 UYU65558 VIQ65558 VSM65558 WCI65558 WME65558 WWA65558 R131094 JO131094 TK131094 ADG131094 ANC131094 AWY131094 BGU131094 BQQ131094 CAM131094 CKI131094 CUE131094 DEA131094 DNW131094 DXS131094 EHO131094 ERK131094 FBG131094 FLC131094 FUY131094 GEU131094 GOQ131094 GYM131094 HII131094 HSE131094 ICA131094 ILW131094 IVS131094 JFO131094 JPK131094 JZG131094 KJC131094 KSY131094 LCU131094 LMQ131094 LWM131094 MGI131094 MQE131094 NAA131094 NJW131094 NTS131094 ODO131094 ONK131094 OXG131094 PHC131094 PQY131094 QAU131094 QKQ131094 QUM131094 REI131094 ROE131094 RYA131094 SHW131094 SRS131094 TBO131094 TLK131094 TVG131094 UFC131094 UOY131094 UYU131094 VIQ131094 VSM131094 WCI131094 WME131094 WWA131094 R196630 JO196630 TK196630 ADG196630 ANC196630 AWY196630 BGU196630 BQQ196630 CAM196630 CKI196630 CUE196630 DEA196630 DNW196630 DXS196630 EHO196630 ERK196630 FBG196630 FLC196630 FUY196630 GEU196630 GOQ196630 GYM196630 HII196630 HSE196630 ICA196630 ILW196630 IVS196630 JFO196630 JPK196630 JZG196630 KJC196630 KSY196630 LCU196630 LMQ196630 LWM196630 MGI196630 MQE196630 NAA196630 NJW196630 NTS196630 ODO196630 ONK196630 OXG196630 PHC196630 PQY196630 QAU196630 QKQ196630 QUM196630 REI196630 ROE196630 RYA196630 SHW196630 SRS196630 TBO196630 TLK196630 TVG196630 UFC196630 UOY196630 UYU196630 VIQ196630 VSM196630 WCI196630 WME196630 WWA196630 R262166 JO262166 TK262166 ADG262166 ANC262166 AWY262166 BGU262166 BQQ262166 CAM262166 CKI262166 CUE262166 DEA262166 DNW262166 DXS262166 EHO262166 ERK262166 FBG262166 FLC262166 FUY262166 GEU262166 GOQ262166 GYM262166 HII262166 HSE262166 ICA262166 ILW262166 IVS262166 JFO262166 JPK262166 JZG262166 KJC262166 KSY262166 LCU262166 LMQ262166 LWM262166 MGI262166 MQE262166 NAA262166 NJW262166 NTS262166 ODO262166 ONK262166 OXG262166 PHC262166 PQY262166 QAU262166 QKQ262166 QUM262166 REI262166 ROE262166 RYA262166 SHW262166 SRS262166 TBO262166 TLK262166 TVG262166 UFC262166 UOY262166 UYU262166 VIQ262166 VSM262166 WCI262166 WME262166 WWA262166 R327702 JO327702 TK327702 ADG327702 ANC327702 AWY327702 BGU327702 BQQ327702 CAM327702 CKI327702 CUE327702 DEA327702 DNW327702 DXS327702 EHO327702 ERK327702 FBG327702 FLC327702 FUY327702 GEU327702 GOQ327702 GYM327702 HII327702 HSE327702 ICA327702 ILW327702 IVS327702 JFO327702 JPK327702 JZG327702 KJC327702 KSY327702 LCU327702 LMQ327702 LWM327702 MGI327702 MQE327702 NAA327702 NJW327702 NTS327702 ODO327702 ONK327702 OXG327702 PHC327702 PQY327702 QAU327702 QKQ327702 QUM327702 REI327702 ROE327702 RYA327702 SHW327702 SRS327702 TBO327702 TLK327702 TVG327702 UFC327702 UOY327702 UYU327702 VIQ327702 VSM327702 WCI327702 WME327702 WWA327702 R393238 JO393238 TK393238 ADG393238 ANC393238 AWY393238 BGU393238 BQQ393238 CAM393238 CKI393238 CUE393238 DEA393238 DNW393238 DXS393238 EHO393238 ERK393238 FBG393238 FLC393238 FUY393238 GEU393238 GOQ393238 GYM393238 HII393238 HSE393238 ICA393238 ILW393238 IVS393238 JFO393238 JPK393238 JZG393238 KJC393238 KSY393238 LCU393238 LMQ393238 LWM393238 MGI393238 MQE393238 NAA393238 NJW393238 NTS393238 ODO393238 ONK393238 OXG393238 PHC393238 PQY393238 QAU393238 QKQ393238 QUM393238 REI393238 ROE393238 RYA393238 SHW393238 SRS393238 TBO393238 TLK393238 TVG393238 UFC393238 UOY393238 UYU393238 VIQ393238 VSM393238 WCI393238 WME393238 WWA393238 R458774 JO458774 TK458774 ADG458774 ANC458774 AWY458774 BGU458774 BQQ458774 CAM458774 CKI458774 CUE458774 DEA458774 DNW458774 DXS458774 EHO458774 ERK458774 FBG458774 FLC458774 FUY458774 GEU458774 GOQ458774 GYM458774 HII458774 HSE458774 ICA458774 ILW458774 IVS458774 JFO458774 JPK458774 JZG458774 KJC458774 KSY458774 LCU458774 LMQ458774 LWM458774 MGI458774 MQE458774 NAA458774 NJW458774 NTS458774 ODO458774 ONK458774 OXG458774 PHC458774 PQY458774 QAU458774 QKQ458774 QUM458774 REI458774 ROE458774 RYA458774 SHW458774 SRS458774 TBO458774 TLK458774 TVG458774 UFC458774 UOY458774 UYU458774 VIQ458774 VSM458774 WCI458774 WME458774 WWA458774 R524310 JO524310 TK524310 ADG524310 ANC524310 AWY524310 BGU524310 BQQ524310 CAM524310 CKI524310 CUE524310 DEA524310 DNW524310 DXS524310 EHO524310 ERK524310 FBG524310 FLC524310 FUY524310 GEU524310 GOQ524310 GYM524310 HII524310 HSE524310 ICA524310 ILW524310 IVS524310 JFO524310 JPK524310 JZG524310 KJC524310 KSY524310 LCU524310 LMQ524310 LWM524310 MGI524310 MQE524310 NAA524310 NJW524310 NTS524310 ODO524310 ONK524310 OXG524310 PHC524310 PQY524310 QAU524310 QKQ524310 QUM524310 REI524310 ROE524310 RYA524310 SHW524310 SRS524310 TBO524310 TLK524310 TVG524310 UFC524310 UOY524310 UYU524310 VIQ524310 VSM524310 WCI524310 WME524310 WWA524310 R589846 JO589846 TK589846 ADG589846 ANC589846 AWY589846 BGU589846 BQQ589846 CAM589846 CKI589846 CUE589846 DEA589846 DNW589846 DXS589846 EHO589846 ERK589846 FBG589846 FLC589846 FUY589846 GEU589846 GOQ589846 GYM589846 HII589846 HSE589846 ICA589846 ILW589846 IVS589846 JFO589846 JPK589846 JZG589846 KJC589846 KSY589846 LCU589846 LMQ589846 LWM589846 MGI589846 MQE589846 NAA589846 NJW589846 NTS589846 ODO589846 ONK589846 OXG589846 PHC589846 PQY589846 QAU589846 QKQ589846 QUM589846 REI589846 ROE589846 RYA589846 SHW589846 SRS589846 TBO589846 TLK589846 TVG589846 UFC589846 UOY589846 UYU589846 VIQ589846 VSM589846 WCI589846 WME589846 WWA589846 R655382 JO655382 TK655382 ADG655382 ANC655382 AWY655382 BGU655382 BQQ655382 CAM655382 CKI655382 CUE655382 DEA655382 DNW655382 DXS655382 EHO655382 ERK655382 FBG655382 FLC655382 FUY655382 GEU655382 GOQ655382 GYM655382 HII655382 HSE655382 ICA655382 ILW655382 IVS655382 JFO655382 JPK655382 JZG655382 KJC655382 KSY655382 LCU655382 LMQ655382 LWM655382 MGI655382 MQE655382 NAA655382 NJW655382 NTS655382 ODO655382 ONK655382 OXG655382 PHC655382 PQY655382 QAU655382 QKQ655382 QUM655382 REI655382 ROE655382 RYA655382 SHW655382 SRS655382 TBO655382 TLK655382 TVG655382 UFC655382 UOY655382 UYU655382 VIQ655382 VSM655382 WCI655382 WME655382 WWA655382 R720918 JO720918 TK720918 ADG720918 ANC720918 AWY720918 BGU720918 BQQ720918 CAM720918 CKI720918 CUE720918 DEA720918 DNW720918 DXS720918 EHO720918 ERK720918 FBG720918 FLC720918 FUY720918 GEU720918 GOQ720918 GYM720918 HII720918 HSE720918 ICA720918 ILW720918 IVS720918 JFO720918 JPK720918 JZG720918 KJC720918 KSY720918 LCU720918 LMQ720918 LWM720918 MGI720918 MQE720918 NAA720918 NJW720918 NTS720918 ODO720918 ONK720918 OXG720918 PHC720918 PQY720918 QAU720918 QKQ720918 QUM720918 REI720918 ROE720918 RYA720918 SHW720918 SRS720918 TBO720918 TLK720918 TVG720918 UFC720918 UOY720918 UYU720918 VIQ720918 VSM720918 WCI720918 WME720918 WWA720918 R786454 JO786454 TK786454 ADG786454 ANC786454 AWY786454 BGU786454 BQQ786454 CAM786454 CKI786454 CUE786454 DEA786454 DNW786454 DXS786454 EHO786454 ERK786454 FBG786454 FLC786454 FUY786454 GEU786454 GOQ786454 GYM786454 HII786454 HSE786454 ICA786454 ILW786454 IVS786454 JFO786454 JPK786454 JZG786454 KJC786454 KSY786454 LCU786454 LMQ786454 LWM786454 MGI786454 MQE786454 NAA786454 NJW786454 NTS786454 ODO786454 ONK786454 OXG786454 PHC786454 PQY786454 QAU786454 QKQ786454 QUM786454 REI786454 ROE786454 RYA786454 SHW786454 SRS786454 TBO786454 TLK786454 TVG786454 UFC786454 UOY786454 UYU786454 VIQ786454 VSM786454 WCI786454 WME786454 WWA786454 R851990 JO851990 TK851990 ADG851990 ANC851990 AWY851990 BGU851990 BQQ851990 CAM851990 CKI851990 CUE851990 DEA851990 DNW851990 DXS851990 EHO851990 ERK851990 FBG851990 FLC851990 FUY851990 GEU851990 GOQ851990 GYM851990 HII851990 HSE851990 ICA851990 ILW851990 IVS851990 JFO851990 JPK851990 JZG851990 KJC851990 KSY851990 LCU851990 LMQ851990 LWM851990 MGI851990 MQE851990 NAA851990 NJW851990 NTS851990 ODO851990 ONK851990 OXG851990 PHC851990 PQY851990 QAU851990 QKQ851990 QUM851990 REI851990 ROE851990 RYA851990 SHW851990 SRS851990 TBO851990 TLK851990 TVG851990 UFC851990 UOY851990 UYU851990 VIQ851990 VSM851990 WCI851990 WME851990 WWA851990 R917526 JO917526 TK917526 ADG917526 ANC917526 AWY917526 BGU917526 BQQ917526 CAM917526 CKI917526 CUE917526 DEA917526 DNW917526 DXS917526 EHO917526 ERK917526 FBG917526 FLC917526 FUY917526 GEU917526 GOQ917526 GYM917526 HII917526 HSE917526 ICA917526 ILW917526 IVS917526 JFO917526 JPK917526 JZG917526 KJC917526 KSY917526 LCU917526 LMQ917526 LWM917526 MGI917526 MQE917526 NAA917526 NJW917526 NTS917526 ODO917526 ONK917526 OXG917526 PHC917526 PQY917526 QAU917526 QKQ917526 QUM917526 REI917526 ROE917526 RYA917526 SHW917526 SRS917526 TBO917526 TLK917526 TVG917526 UFC917526 UOY917526 UYU917526 VIQ917526 VSM917526 WCI917526 WME917526 WWA917526 R23 JO23 TK23 ADG23 ANC23 AWY23 BGU23 BQQ23 CAM23 CKI23 CUE23 DEA23 DNW23 DXS23 EHO23 ERK23 FBG23 FLC23 FUY23 GEU23 GOQ23 GYM23 HII23 HSE23 ICA23 ILW23 IVS23 JFO23 JPK23 JZG23 KJC23 KSY23 LCU23 LMQ23 LWM23 MGI23 MQE23 NAA23 NJW23 NTS23 ODO23 ONK23 OXG23 PHC23 PQY23 QAU23 QKQ23 QUM23 REI23 ROE23 RYA23 SHW23 SRS23 TBO23 TLK23 TVG23 UFC23 UOY23 UYU23 VIQ23 VSM23 WCI23 WME23 WWA23" xr:uid="{00000000-0002-0000-0700-000005000000}">
      <formula1>$K$12:$K$13</formula1>
    </dataValidation>
    <dataValidation type="list" allowBlank="1" showErrorMessage="1" sqref="AF983062 KC983062 TY983062 ADU983062 ANQ983062 AXM983062 BHI983062 BRE983062 CBA983062 CKW983062 CUS983062 DEO983062 DOK983062 DYG983062 EIC983062 ERY983062 FBU983062 FLQ983062 FVM983062 GFI983062 GPE983062 GZA983062 HIW983062 HSS983062 ICO983062 IMK983062 IWG983062 JGC983062 JPY983062 JZU983062 KJQ983062 KTM983062 LDI983062 LNE983062 LXA983062 MGW983062 MQS983062 NAO983062 NKK983062 NUG983062 OEC983062 ONY983062 OXU983062 PHQ983062 PRM983062 QBI983062 QLE983062 QVA983062 REW983062 ROS983062 RYO983062 SIK983062 SSG983062 TCC983062 TLY983062 TVU983062 UFQ983062 UPM983062 UZI983062 VJE983062 VTA983062 WCW983062 WMS983062 WWO983062 AF65558 KC65558 TY65558 ADU65558 ANQ65558 AXM65558 BHI65558 BRE65558 CBA65558 CKW65558 CUS65558 DEO65558 DOK65558 DYG65558 EIC65558 ERY65558 FBU65558 FLQ65558 FVM65558 GFI65558 GPE65558 GZA65558 HIW65558 HSS65558 ICO65558 IMK65558 IWG65558 JGC65558 JPY65558 JZU65558 KJQ65558 KTM65558 LDI65558 LNE65558 LXA65558 MGW65558 MQS65558 NAO65558 NKK65558 NUG65558 OEC65558 ONY65558 OXU65558 PHQ65558 PRM65558 QBI65558 QLE65558 QVA65558 REW65558 ROS65558 RYO65558 SIK65558 SSG65558 TCC65558 TLY65558 TVU65558 UFQ65558 UPM65558 UZI65558 VJE65558 VTA65558 WCW65558 WMS65558 WWO65558 AF131094 KC131094 TY131094 ADU131094 ANQ131094 AXM131094 BHI131094 BRE131094 CBA131094 CKW131094 CUS131094 DEO131094 DOK131094 DYG131094 EIC131094 ERY131094 FBU131094 FLQ131094 FVM131094 GFI131094 GPE131094 GZA131094 HIW131094 HSS131094 ICO131094 IMK131094 IWG131094 JGC131094 JPY131094 JZU131094 KJQ131094 KTM131094 LDI131094 LNE131094 LXA131094 MGW131094 MQS131094 NAO131094 NKK131094 NUG131094 OEC131094 ONY131094 OXU131094 PHQ131094 PRM131094 QBI131094 QLE131094 QVA131094 REW131094 ROS131094 RYO131094 SIK131094 SSG131094 TCC131094 TLY131094 TVU131094 UFQ131094 UPM131094 UZI131094 VJE131094 VTA131094 WCW131094 WMS131094 WWO131094 AF196630 KC196630 TY196630 ADU196630 ANQ196630 AXM196630 BHI196630 BRE196630 CBA196630 CKW196630 CUS196630 DEO196630 DOK196630 DYG196630 EIC196630 ERY196630 FBU196630 FLQ196630 FVM196630 GFI196630 GPE196630 GZA196630 HIW196630 HSS196630 ICO196630 IMK196630 IWG196630 JGC196630 JPY196630 JZU196630 KJQ196630 KTM196630 LDI196630 LNE196630 LXA196630 MGW196630 MQS196630 NAO196630 NKK196630 NUG196630 OEC196630 ONY196630 OXU196630 PHQ196630 PRM196630 QBI196630 QLE196630 QVA196630 REW196630 ROS196630 RYO196630 SIK196630 SSG196630 TCC196630 TLY196630 TVU196630 UFQ196630 UPM196630 UZI196630 VJE196630 VTA196630 WCW196630 WMS196630 WWO196630 AF262166 KC262166 TY262166 ADU262166 ANQ262166 AXM262166 BHI262166 BRE262166 CBA262166 CKW262166 CUS262166 DEO262166 DOK262166 DYG262166 EIC262166 ERY262166 FBU262166 FLQ262166 FVM262166 GFI262166 GPE262166 GZA262166 HIW262166 HSS262166 ICO262166 IMK262166 IWG262166 JGC262166 JPY262166 JZU262166 KJQ262166 KTM262166 LDI262166 LNE262166 LXA262166 MGW262166 MQS262166 NAO262166 NKK262166 NUG262166 OEC262166 ONY262166 OXU262166 PHQ262166 PRM262166 QBI262166 QLE262166 QVA262166 REW262166 ROS262166 RYO262166 SIK262166 SSG262166 TCC262166 TLY262166 TVU262166 UFQ262166 UPM262166 UZI262166 VJE262166 VTA262166 WCW262166 WMS262166 WWO262166 AF327702 KC327702 TY327702 ADU327702 ANQ327702 AXM327702 BHI327702 BRE327702 CBA327702 CKW327702 CUS327702 DEO327702 DOK327702 DYG327702 EIC327702 ERY327702 FBU327702 FLQ327702 FVM327702 GFI327702 GPE327702 GZA327702 HIW327702 HSS327702 ICO327702 IMK327702 IWG327702 JGC327702 JPY327702 JZU327702 KJQ327702 KTM327702 LDI327702 LNE327702 LXA327702 MGW327702 MQS327702 NAO327702 NKK327702 NUG327702 OEC327702 ONY327702 OXU327702 PHQ327702 PRM327702 QBI327702 QLE327702 QVA327702 REW327702 ROS327702 RYO327702 SIK327702 SSG327702 TCC327702 TLY327702 TVU327702 UFQ327702 UPM327702 UZI327702 VJE327702 VTA327702 WCW327702 WMS327702 WWO327702 AF393238 KC393238 TY393238 ADU393238 ANQ393238 AXM393238 BHI393238 BRE393238 CBA393238 CKW393238 CUS393238 DEO393238 DOK393238 DYG393238 EIC393238 ERY393238 FBU393238 FLQ393238 FVM393238 GFI393238 GPE393238 GZA393238 HIW393238 HSS393238 ICO393238 IMK393238 IWG393238 JGC393238 JPY393238 JZU393238 KJQ393238 KTM393238 LDI393238 LNE393238 LXA393238 MGW393238 MQS393238 NAO393238 NKK393238 NUG393238 OEC393238 ONY393238 OXU393238 PHQ393238 PRM393238 QBI393238 QLE393238 QVA393238 REW393238 ROS393238 RYO393238 SIK393238 SSG393238 TCC393238 TLY393238 TVU393238 UFQ393238 UPM393238 UZI393238 VJE393238 VTA393238 WCW393238 WMS393238 WWO393238 AF458774 KC458774 TY458774 ADU458774 ANQ458774 AXM458774 BHI458774 BRE458774 CBA458774 CKW458774 CUS458774 DEO458774 DOK458774 DYG458774 EIC458774 ERY458774 FBU458774 FLQ458774 FVM458774 GFI458774 GPE458774 GZA458774 HIW458774 HSS458774 ICO458774 IMK458774 IWG458774 JGC458774 JPY458774 JZU458774 KJQ458774 KTM458774 LDI458774 LNE458774 LXA458774 MGW458774 MQS458774 NAO458774 NKK458774 NUG458774 OEC458774 ONY458774 OXU458774 PHQ458774 PRM458774 QBI458774 QLE458774 QVA458774 REW458774 ROS458774 RYO458774 SIK458774 SSG458774 TCC458774 TLY458774 TVU458774 UFQ458774 UPM458774 UZI458774 VJE458774 VTA458774 WCW458774 WMS458774 WWO458774 AF524310 KC524310 TY524310 ADU524310 ANQ524310 AXM524310 BHI524310 BRE524310 CBA524310 CKW524310 CUS524310 DEO524310 DOK524310 DYG524310 EIC524310 ERY524310 FBU524310 FLQ524310 FVM524310 GFI524310 GPE524310 GZA524310 HIW524310 HSS524310 ICO524310 IMK524310 IWG524310 JGC524310 JPY524310 JZU524310 KJQ524310 KTM524310 LDI524310 LNE524310 LXA524310 MGW524310 MQS524310 NAO524310 NKK524310 NUG524310 OEC524310 ONY524310 OXU524310 PHQ524310 PRM524310 QBI524310 QLE524310 QVA524310 REW524310 ROS524310 RYO524310 SIK524310 SSG524310 TCC524310 TLY524310 TVU524310 UFQ524310 UPM524310 UZI524310 VJE524310 VTA524310 WCW524310 WMS524310 WWO524310 AF589846 KC589846 TY589846 ADU589846 ANQ589846 AXM589846 BHI589846 BRE589846 CBA589846 CKW589846 CUS589846 DEO589846 DOK589846 DYG589846 EIC589846 ERY589846 FBU589846 FLQ589846 FVM589846 GFI589846 GPE589846 GZA589846 HIW589846 HSS589846 ICO589846 IMK589846 IWG589846 JGC589846 JPY589846 JZU589846 KJQ589846 KTM589846 LDI589846 LNE589846 LXA589846 MGW589846 MQS589846 NAO589846 NKK589846 NUG589846 OEC589846 ONY589846 OXU589846 PHQ589846 PRM589846 QBI589846 QLE589846 QVA589846 REW589846 ROS589846 RYO589846 SIK589846 SSG589846 TCC589846 TLY589846 TVU589846 UFQ589846 UPM589846 UZI589846 VJE589846 VTA589846 WCW589846 WMS589846 WWO589846 AF655382 KC655382 TY655382 ADU655382 ANQ655382 AXM655382 BHI655382 BRE655382 CBA655382 CKW655382 CUS655382 DEO655382 DOK655382 DYG655382 EIC655382 ERY655382 FBU655382 FLQ655382 FVM655382 GFI655382 GPE655382 GZA655382 HIW655382 HSS655382 ICO655382 IMK655382 IWG655382 JGC655382 JPY655382 JZU655382 KJQ655382 KTM655382 LDI655382 LNE655382 LXA655382 MGW655382 MQS655382 NAO655382 NKK655382 NUG655382 OEC655382 ONY655382 OXU655382 PHQ655382 PRM655382 QBI655382 QLE655382 QVA655382 REW655382 ROS655382 RYO655382 SIK655382 SSG655382 TCC655382 TLY655382 TVU655382 UFQ655382 UPM655382 UZI655382 VJE655382 VTA655382 WCW655382 WMS655382 WWO655382 AF720918 KC720918 TY720918 ADU720918 ANQ720918 AXM720918 BHI720918 BRE720918 CBA720918 CKW720918 CUS720918 DEO720918 DOK720918 DYG720918 EIC720918 ERY720918 FBU720918 FLQ720918 FVM720918 GFI720918 GPE720918 GZA720918 HIW720918 HSS720918 ICO720918 IMK720918 IWG720918 JGC720918 JPY720918 JZU720918 KJQ720918 KTM720918 LDI720918 LNE720918 LXA720918 MGW720918 MQS720918 NAO720918 NKK720918 NUG720918 OEC720918 ONY720918 OXU720918 PHQ720918 PRM720918 QBI720918 QLE720918 QVA720918 REW720918 ROS720918 RYO720918 SIK720918 SSG720918 TCC720918 TLY720918 TVU720918 UFQ720918 UPM720918 UZI720918 VJE720918 VTA720918 WCW720918 WMS720918 WWO720918 AF786454 KC786454 TY786454 ADU786454 ANQ786454 AXM786454 BHI786454 BRE786454 CBA786454 CKW786454 CUS786454 DEO786454 DOK786454 DYG786454 EIC786454 ERY786454 FBU786454 FLQ786454 FVM786454 GFI786454 GPE786454 GZA786454 HIW786454 HSS786454 ICO786454 IMK786454 IWG786454 JGC786454 JPY786454 JZU786454 KJQ786454 KTM786454 LDI786454 LNE786454 LXA786454 MGW786454 MQS786454 NAO786454 NKK786454 NUG786454 OEC786454 ONY786454 OXU786454 PHQ786454 PRM786454 QBI786454 QLE786454 QVA786454 REW786454 ROS786454 RYO786454 SIK786454 SSG786454 TCC786454 TLY786454 TVU786454 UFQ786454 UPM786454 UZI786454 VJE786454 VTA786454 WCW786454 WMS786454 WWO786454 AF851990 KC851990 TY851990 ADU851990 ANQ851990 AXM851990 BHI851990 BRE851990 CBA851990 CKW851990 CUS851990 DEO851990 DOK851990 DYG851990 EIC851990 ERY851990 FBU851990 FLQ851990 FVM851990 GFI851990 GPE851990 GZA851990 HIW851990 HSS851990 ICO851990 IMK851990 IWG851990 JGC851990 JPY851990 JZU851990 KJQ851990 KTM851990 LDI851990 LNE851990 LXA851990 MGW851990 MQS851990 NAO851990 NKK851990 NUG851990 OEC851990 ONY851990 OXU851990 PHQ851990 PRM851990 QBI851990 QLE851990 QVA851990 REW851990 ROS851990 RYO851990 SIK851990 SSG851990 TCC851990 TLY851990 TVU851990 UFQ851990 UPM851990 UZI851990 VJE851990 VTA851990 WCW851990 WMS851990 WWO851990 AF917526 KC917526 TY917526 ADU917526 ANQ917526 AXM917526 BHI917526 BRE917526 CBA917526 CKW917526 CUS917526 DEO917526 DOK917526 DYG917526 EIC917526 ERY917526 FBU917526 FLQ917526 FVM917526 GFI917526 GPE917526 GZA917526 HIW917526 HSS917526 ICO917526 IMK917526 IWG917526 JGC917526 JPY917526 JZU917526 KJQ917526 KTM917526 LDI917526 LNE917526 LXA917526 MGW917526 MQS917526 NAO917526 NKK917526 NUG917526 OEC917526 ONY917526 OXU917526 PHQ917526 PRM917526 QBI917526 QLE917526 QVA917526 REW917526 ROS917526 RYO917526 SIK917526 SSG917526 TCC917526 TLY917526 TVU917526 UFQ917526 UPM917526 UZI917526 VJE917526 VTA917526 WCW917526 WMS917526 WWO917526 AG23 KD23 TZ23 ADV23 ANR23 AXN23 BHJ23 BRF23 CBB23 CKX23 CUT23 DEP23 DOL23 DYH23 EID23 ERZ23 FBV23 FLR23 FVN23 GFJ23 GPF23 GZB23 HIX23 HST23 ICP23 IML23 IWH23 JGD23 JPZ23 JZV23 KJR23 KTN23 LDJ23 LNF23 LXB23 MGX23 MQT23 NAP23 NKL23 NUH23 OED23 ONZ23 OXV23 PHR23 PRN23 QBJ23 QLF23 QVB23 REX23 ROT23 RYP23 SIL23 SSH23 TCD23 TLZ23 TVV23 UFR23 UPN23 UZJ23 VJF23 VTB23 WCX23 WMT23 WWP23" xr:uid="{00000000-0002-0000-0700-000006000000}">
      <formula1>$AN$4:$AN$6</formula1>
      <formula2>0</formula2>
    </dataValidation>
    <dataValidation type="list" allowBlank="1" showErrorMessage="1" sqref="D983062 JA983062 SW983062 ACS983062 AMO983062 AWK983062 BGG983062 BQC983062 BZY983062 CJU983062 CTQ983062 DDM983062 DNI983062 DXE983062 EHA983062 EQW983062 FAS983062 FKO983062 FUK983062 GEG983062 GOC983062 GXY983062 HHU983062 HRQ983062 IBM983062 ILI983062 IVE983062 JFA983062 JOW983062 JYS983062 KIO983062 KSK983062 LCG983062 LMC983062 LVY983062 MFU983062 MPQ983062 MZM983062 NJI983062 NTE983062 ODA983062 OMW983062 OWS983062 PGO983062 PQK983062 QAG983062 QKC983062 QTY983062 RDU983062 RNQ983062 RXM983062 SHI983062 SRE983062 TBA983062 TKW983062 TUS983062 UEO983062 UOK983062 UYG983062 VIC983062 VRY983062 WBU983062 WLQ983062 WVM983062 D65558 JA65558 SW65558 ACS65558 AMO65558 AWK65558 BGG65558 BQC65558 BZY65558 CJU65558 CTQ65558 DDM65558 DNI65558 DXE65558 EHA65558 EQW65558 FAS65558 FKO65558 FUK65558 GEG65558 GOC65558 GXY65558 HHU65558 HRQ65558 IBM65558 ILI65558 IVE65558 JFA65558 JOW65558 JYS65558 KIO65558 KSK65558 LCG65558 LMC65558 LVY65558 MFU65558 MPQ65558 MZM65558 NJI65558 NTE65558 ODA65558 OMW65558 OWS65558 PGO65558 PQK65558 QAG65558 QKC65558 QTY65558 RDU65558 RNQ65558 RXM65558 SHI65558 SRE65558 TBA65558 TKW65558 TUS65558 UEO65558 UOK65558 UYG65558 VIC65558 VRY65558 WBU65558 WLQ65558 WVM65558 D131094 JA131094 SW131094 ACS131094 AMO131094 AWK131094 BGG131094 BQC131094 BZY131094 CJU131094 CTQ131094 DDM131094 DNI131094 DXE131094 EHA131094 EQW131094 FAS131094 FKO131094 FUK131094 GEG131094 GOC131094 GXY131094 HHU131094 HRQ131094 IBM131094 ILI131094 IVE131094 JFA131094 JOW131094 JYS131094 KIO131094 KSK131094 LCG131094 LMC131094 LVY131094 MFU131094 MPQ131094 MZM131094 NJI131094 NTE131094 ODA131094 OMW131094 OWS131094 PGO131094 PQK131094 QAG131094 QKC131094 QTY131094 RDU131094 RNQ131094 RXM131094 SHI131094 SRE131094 TBA131094 TKW131094 TUS131094 UEO131094 UOK131094 UYG131094 VIC131094 VRY131094 WBU131094 WLQ131094 WVM131094 D196630 JA196630 SW196630 ACS196630 AMO196630 AWK196630 BGG196630 BQC196630 BZY196630 CJU196630 CTQ196630 DDM196630 DNI196630 DXE196630 EHA196630 EQW196630 FAS196630 FKO196630 FUK196630 GEG196630 GOC196630 GXY196630 HHU196630 HRQ196630 IBM196630 ILI196630 IVE196630 JFA196630 JOW196630 JYS196630 KIO196630 KSK196630 LCG196630 LMC196630 LVY196630 MFU196630 MPQ196630 MZM196630 NJI196630 NTE196630 ODA196630 OMW196630 OWS196630 PGO196630 PQK196630 QAG196630 QKC196630 QTY196630 RDU196630 RNQ196630 RXM196630 SHI196630 SRE196630 TBA196630 TKW196630 TUS196630 UEO196630 UOK196630 UYG196630 VIC196630 VRY196630 WBU196630 WLQ196630 WVM196630 D262166 JA262166 SW262166 ACS262166 AMO262166 AWK262166 BGG262166 BQC262166 BZY262166 CJU262166 CTQ262166 DDM262166 DNI262166 DXE262166 EHA262166 EQW262166 FAS262166 FKO262166 FUK262166 GEG262166 GOC262166 GXY262166 HHU262166 HRQ262166 IBM262166 ILI262166 IVE262166 JFA262166 JOW262166 JYS262166 KIO262166 KSK262166 LCG262166 LMC262166 LVY262166 MFU262166 MPQ262166 MZM262166 NJI262166 NTE262166 ODA262166 OMW262166 OWS262166 PGO262166 PQK262166 QAG262166 QKC262166 QTY262166 RDU262166 RNQ262166 RXM262166 SHI262166 SRE262166 TBA262166 TKW262166 TUS262166 UEO262166 UOK262166 UYG262166 VIC262166 VRY262166 WBU262166 WLQ262166 WVM262166 D327702 JA327702 SW327702 ACS327702 AMO327702 AWK327702 BGG327702 BQC327702 BZY327702 CJU327702 CTQ327702 DDM327702 DNI327702 DXE327702 EHA327702 EQW327702 FAS327702 FKO327702 FUK327702 GEG327702 GOC327702 GXY327702 HHU327702 HRQ327702 IBM327702 ILI327702 IVE327702 JFA327702 JOW327702 JYS327702 KIO327702 KSK327702 LCG327702 LMC327702 LVY327702 MFU327702 MPQ327702 MZM327702 NJI327702 NTE327702 ODA327702 OMW327702 OWS327702 PGO327702 PQK327702 QAG327702 QKC327702 QTY327702 RDU327702 RNQ327702 RXM327702 SHI327702 SRE327702 TBA327702 TKW327702 TUS327702 UEO327702 UOK327702 UYG327702 VIC327702 VRY327702 WBU327702 WLQ327702 WVM327702 D393238 JA393238 SW393238 ACS393238 AMO393238 AWK393238 BGG393238 BQC393238 BZY393238 CJU393238 CTQ393238 DDM393238 DNI393238 DXE393238 EHA393238 EQW393238 FAS393238 FKO393238 FUK393238 GEG393238 GOC393238 GXY393238 HHU393238 HRQ393238 IBM393238 ILI393238 IVE393238 JFA393238 JOW393238 JYS393238 KIO393238 KSK393238 LCG393238 LMC393238 LVY393238 MFU393238 MPQ393238 MZM393238 NJI393238 NTE393238 ODA393238 OMW393238 OWS393238 PGO393238 PQK393238 QAG393238 QKC393238 QTY393238 RDU393238 RNQ393238 RXM393238 SHI393238 SRE393238 TBA393238 TKW393238 TUS393238 UEO393238 UOK393238 UYG393238 VIC393238 VRY393238 WBU393238 WLQ393238 WVM393238 D458774 JA458774 SW458774 ACS458774 AMO458774 AWK458774 BGG458774 BQC458774 BZY458774 CJU458774 CTQ458774 DDM458774 DNI458774 DXE458774 EHA458774 EQW458774 FAS458774 FKO458774 FUK458774 GEG458774 GOC458774 GXY458774 HHU458774 HRQ458774 IBM458774 ILI458774 IVE458774 JFA458774 JOW458774 JYS458774 KIO458774 KSK458774 LCG458774 LMC458774 LVY458774 MFU458774 MPQ458774 MZM458774 NJI458774 NTE458774 ODA458774 OMW458774 OWS458774 PGO458774 PQK458774 QAG458774 QKC458774 QTY458774 RDU458774 RNQ458774 RXM458774 SHI458774 SRE458774 TBA458774 TKW458774 TUS458774 UEO458774 UOK458774 UYG458774 VIC458774 VRY458774 WBU458774 WLQ458774 WVM458774 D524310 JA524310 SW524310 ACS524310 AMO524310 AWK524310 BGG524310 BQC524310 BZY524310 CJU524310 CTQ524310 DDM524310 DNI524310 DXE524310 EHA524310 EQW524310 FAS524310 FKO524310 FUK524310 GEG524310 GOC524310 GXY524310 HHU524310 HRQ524310 IBM524310 ILI524310 IVE524310 JFA524310 JOW524310 JYS524310 KIO524310 KSK524310 LCG524310 LMC524310 LVY524310 MFU524310 MPQ524310 MZM524310 NJI524310 NTE524310 ODA524310 OMW524310 OWS524310 PGO524310 PQK524310 QAG524310 QKC524310 QTY524310 RDU524310 RNQ524310 RXM524310 SHI524310 SRE524310 TBA524310 TKW524310 TUS524310 UEO524310 UOK524310 UYG524310 VIC524310 VRY524310 WBU524310 WLQ524310 WVM524310 D589846 JA589846 SW589846 ACS589846 AMO589846 AWK589846 BGG589846 BQC589846 BZY589846 CJU589846 CTQ589846 DDM589846 DNI589846 DXE589846 EHA589846 EQW589846 FAS589846 FKO589846 FUK589846 GEG589846 GOC589846 GXY589846 HHU589846 HRQ589846 IBM589846 ILI589846 IVE589846 JFA589846 JOW589846 JYS589846 KIO589846 KSK589846 LCG589846 LMC589846 LVY589846 MFU589846 MPQ589846 MZM589846 NJI589846 NTE589846 ODA589846 OMW589846 OWS589846 PGO589846 PQK589846 QAG589846 QKC589846 QTY589846 RDU589846 RNQ589846 RXM589846 SHI589846 SRE589846 TBA589846 TKW589846 TUS589846 UEO589846 UOK589846 UYG589846 VIC589846 VRY589846 WBU589846 WLQ589846 WVM589846 D655382 JA655382 SW655382 ACS655382 AMO655382 AWK655382 BGG655382 BQC655382 BZY655382 CJU655382 CTQ655382 DDM655382 DNI655382 DXE655382 EHA655382 EQW655382 FAS655382 FKO655382 FUK655382 GEG655382 GOC655382 GXY655382 HHU655382 HRQ655382 IBM655382 ILI655382 IVE655382 JFA655382 JOW655382 JYS655382 KIO655382 KSK655382 LCG655382 LMC655382 LVY655382 MFU655382 MPQ655382 MZM655382 NJI655382 NTE655382 ODA655382 OMW655382 OWS655382 PGO655382 PQK655382 QAG655382 QKC655382 QTY655382 RDU655382 RNQ655382 RXM655382 SHI655382 SRE655382 TBA655382 TKW655382 TUS655382 UEO655382 UOK655382 UYG655382 VIC655382 VRY655382 WBU655382 WLQ655382 WVM655382 D720918 JA720918 SW720918 ACS720918 AMO720918 AWK720918 BGG720918 BQC720918 BZY720918 CJU720918 CTQ720918 DDM720918 DNI720918 DXE720918 EHA720918 EQW720918 FAS720918 FKO720918 FUK720918 GEG720918 GOC720918 GXY720918 HHU720918 HRQ720918 IBM720918 ILI720918 IVE720918 JFA720918 JOW720918 JYS720918 KIO720918 KSK720918 LCG720918 LMC720918 LVY720918 MFU720918 MPQ720918 MZM720918 NJI720918 NTE720918 ODA720918 OMW720918 OWS720918 PGO720918 PQK720918 QAG720918 QKC720918 QTY720918 RDU720918 RNQ720918 RXM720918 SHI720918 SRE720918 TBA720918 TKW720918 TUS720918 UEO720918 UOK720918 UYG720918 VIC720918 VRY720918 WBU720918 WLQ720918 WVM720918 D786454 JA786454 SW786454 ACS786454 AMO786454 AWK786454 BGG786454 BQC786454 BZY786454 CJU786454 CTQ786454 DDM786454 DNI786454 DXE786454 EHA786454 EQW786454 FAS786454 FKO786454 FUK786454 GEG786454 GOC786454 GXY786454 HHU786454 HRQ786454 IBM786454 ILI786454 IVE786454 JFA786454 JOW786454 JYS786454 KIO786454 KSK786454 LCG786454 LMC786454 LVY786454 MFU786454 MPQ786454 MZM786454 NJI786454 NTE786454 ODA786454 OMW786454 OWS786454 PGO786454 PQK786454 QAG786454 QKC786454 QTY786454 RDU786454 RNQ786454 RXM786454 SHI786454 SRE786454 TBA786454 TKW786454 TUS786454 UEO786454 UOK786454 UYG786454 VIC786454 VRY786454 WBU786454 WLQ786454 WVM786454 D851990 JA851990 SW851990 ACS851990 AMO851990 AWK851990 BGG851990 BQC851990 BZY851990 CJU851990 CTQ851990 DDM851990 DNI851990 DXE851990 EHA851990 EQW851990 FAS851990 FKO851990 FUK851990 GEG851990 GOC851990 GXY851990 HHU851990 HRQ851990 IBM851990 ILI851990 IVE851990 JFA851990 JOW851990 JYS851990 KIO851990 KSK851990 LCG851990 LMC851990 LVY851990 MFU851990 MPQ851990 MZM851990 NJI851990 NTE851990 ODA851990 OMW851990 OWS851990 PGO851990 PQK851990 QAG851990 QKC851990 QTY851990 RDU851990 RNQ851990 RXM851990 SHI851990 SRE851990 TBA851990 TKW851990 TUS851990 UEO851990 UOK851990 UYG851990 VIC851990 VRY851990 WBU851990 WLQ851990 WVM851990 D917526 JA917526 SW917526 ACS917526 AMO917526 AWK917526 BGG917526 BQC917526 BZY917526 CJU917526 CTQ917526 DDM917526 DNI917526 DXE917526 EHA917526 EQW917526 FAS917526 FKO917526 FUK917526 GEG917526 GOC917526 GXY917526 HHU917526 HRQ917526 IBM917526 ILI917526 IVE917526 JFA917526 JOW917526 JYS917526 KIO917526 KSK917526 LCG917526 LMC917526 LVY917526 MFU917526 MPQ917526 MZM917526 NJI917526 NTE917526 ODA917526 OMW917526 OWS917526 PGO917526 PQK917526 QAG917526 QKC917526 QTY917526 RDU917526 RNQ917526 RXM917526 SHI917526 SRE917526 TBA917526 TKW917526 TUS917526 UEO917526 UOK917526 UYG917526 VIC917526 VRY917526 WBU917526 WLQ917526 WVM917526 D23 JA23 SW23 ACS23 AMO23 AWK23 BGG23 BQC23 BZY23 CJU23 CTQ23 DDM23 DNI23 DXE23 EHA23 EQW23 FAS23 FKO23 FUK23 GEG23 GOC23 GXY23 HHU23 HRQ23 IBM23 ILI23 IVE23 JFA23 JOW23 JYS23 KIO23 KSK23 LCG23 LMC23 LVY23 MFU23 MPQ23 MZM23 NJI23 NTE23 ODA23 OMW23 OWS23 PGO23 PQK23 QAG23 QKC23 QTY23 RDU23 RNQ23 RXM23 SHI23 SRE23 TBA23 TKW23 TUS23 UEO23 UOK23 UYG23 VIC23 VRY23 WBU23 WLQ23 WVM23" xr:uid="{00000000-0002-0000-0700-000007000000}">
      <formula1>$AZ$2:$AZ$13</formula1>
      <formula2>0</formula2>
    </dataValidation>
    <dataValidation type="list" allowBlank="1" showErrorMessage="1" sqref="C983062 IZ983062 SV983062 ACR983062 AMN983062 AWJ983062 BGF983062 BQB983062 BZX983062 CJT983062 CTP983062 DDL983062 DNH983062 DXD983062 EGZ983062 EQV983062 FAR983062 FKN983062 FUJ983062 GEF983062 GOB983062 GXX983062 HHT983062 HRP983062 IBL983062 ILH983062 IVD983062 JEZ983062 JOV983062 JYR983062 KIN983062 KSJ983062 LCF983062 LMB983062 LVX983062 MFT983062 MPP983062 MZL983062 NJH983062 NTD983062 OCZ983062 OMV983062 OWR983062 PGN983062 PQJ983062 QAF983062 QKB983062 QTX983062 RDT983062 RNP983062 RXL983062 SHH983062 SRD983062 TAZ983062 TKV983062 TUR983062 UEN983062 UOJ983062 UYF983062 VIB983062 VRX983062 WBT983062 WLP983062 WVL983062 C65558 IZ65558 SV65558 ACR65558 AMN65558 AWJ65558 BGF65558 BQB65558 BZX65558 CJT65558 CTP65558 DDL65558 DNH65558 DXD65558 EGZ65558 EQV65558 FAR65558 FKN65558 FUJ65558 GEF65558 GOB65558 GXX65558 HHT65558 HRP65558 IBL65558 ILH65558 IVD65558 JEZ65558 JOV65558 JYR65558 KIN65558 KSJ65558 LCF65558 LMB65558 LVX65558 MFT65558 MPP65558 MZL65558 NJH65558 NTD65558 OCZ65558 OMV65558 OWR65558 PGN65558 PQJ65558 QAF65558 QKB65558 QTX65558 RDT65558 RNP65558 RXL65558 SHH65558 SRD65558 TAZ65558 TKV65558 TUR65558 UEN65558 UOJ65558 UYF65558 VIB65558 VRX65558 WBT65558 WLP65558 WVL65558 C131094 IZ131094 SV131094 ACR131094 AMN131094 AWJ131094 BGF131094 BQB131094 BZX131094 CJT131094 CTP131094 DDL131094 DNH131094 DXD131094 EGZ131094 EQV131094 FAR131094 FKN131094 FUJ131094 GEF131094 GOB131094 GXX131094 HHT131094 HRP131094 IBL131094 ILH131094 IVD131094 JEZ131094 JOV131094 JYR131094 KIN131094 KSJ131094 LCF131094 LMB131094 LVX131094 MFT131094 MPP131094 MZL131094 NJH131094 NTD131094 OCZ131094 OMV131094 OWR131094 PGN131094 PQJ131094 QAF131094 QKB131094 QTX131094 RDT131094 RNP131094 RXL131094 SHH131094 SRD131094 TAZ131094 TKV131094 TUR131094 UEN131094 UOJ131094 UYF131094 VIB131094 VRX131094 WBT131094 WLP131094 WVL131094 C196630 IZ196630 SV196630 ACR196630 AMN196630 AWJ196630 BGF196630 BQB196630 BZX196630 CJT196630 CTP196630 DDL196630 DNH196630 DXD196630 EGZ196630 EQV196630 FAR196630 FKN196630 FUJ196630 GEF196630 GOB196630 GXX196630 HHT196630 HRP196630 IBL196630 ILH196630 IVD196630 JEZ196630 JOV196630 JYR196630 KIN196630 KSJ196630 LCF196630 LMB196630 LVX196630 MFT196630 MPP196630 MZL196630 NJH196630 NTD196630 OCZ196630 OMV196630 OWR196630 PGN196630 PQJ196630 QAF196630 QKB196630 QTX196630 RDT196630 RNP196630 RXL196630 SHH196630 SRD196630 TAZ196630 TKV196630 TUR196630 UEN196630 UOJ196630 UYF196630 VIB196630 VRX196630 WBT196630 WLP196630 WVL196630 C262166 IZ262166 SV262166 ACR262166 AMN262166 AWJ262166 BGF262166 BQB262166 BZX262166 CJT262166 CTP262166 DDL262166 DNH262166 DXD262166 EGZ262166 EQV262166 FAR262166 FKN262166 FUJ262166 GEF262166 GOB262166 GXX262166 HHT262166 HRP262166 IBL262166 ILH262166 IVD262166 JEZ262166 JOV262166 JYR262166 KIN262166 KSJ262166 LCF262166 LMB262166 LVX262166 MFT262166 MPP262166 MZL262166 NJH262166 NTD262166 OCZ262166 OMV262166 OWR262166 PGN262166 PQJ262166 QAF262166 QKB262166 QTX262166 RDT262166 RNP262166 RXL262166 SHH262166 SRD262166 TAZ262166 TKV262166 TUR262166 UEN262166 UOJ262166 UYF262166 VIB262166 VRX262166 WBT262166 WLP262166 WVL262166 C327702 IZ327702 SV327702 ACR327702 AMN327702 AWJ327702 BGF327702 BQB327702 BZX327702 CJT327702 CTP327702 DDL327702 DNH327702 DXD327702 EGZ327702 EQV327702 FAR327702 FKN327702 FUJ327702 GEF327702 GOB327702 GXX327702 HHT327702 HRP327702 IBL327702 ILH327702 IVD327702 JEZ327702 JOV327702 JYR327702 KIN327702 KSJ327702 LCF327702 LMB327702 LVX327702 MFT327702 MPP327702 MZL327702 NJH327702 NTD327702 OCZ327702 OMV327702 OWR327702 PGN327702 PQJ327702 QAF327702 QKB327702 QTX327702 RDT327702 RNP327702 RXL327702 SHH327702 SRD327702 TAZ327702 TKV327702 TUR327702 UEN327702 UOJ327702 UYF327702 VIB327702 VRX327702 WBT327702 WLP327702 WVL327702 C393238 IZ393238 SV393238 ACR393238 AMN393238 AWJ393238 BGF393238 BQB393238 BZX393238 CJT393238 CTP393238 DDL393238 DNH393238 DXD393238 EGZ393238 EQV393238 FAR393238 FKN393238 FUJ393238 GEF393238 GOB393238 GXX393238 HHT393238 HRP393238 IBL393238 ILH393238 IVD393238 JEZ393238 JOV393238 JYR393238 KIN393238 KSJ393238 LCF393238 LMB393238 LVX393238 MFT393238 MPP393238 MZL393238 NJH393238 NTD393238 OCZ393238 OMV393238 OWR393238 PGN393238 PQJ393238 QAF393238 QKB393238 QTX393238 RDT393238 RNP393238 RXL393238 SHH393238 SRD393238 TAZ393238 TKV393238 TUR393238 UEN393238 UOJ393238 UYF393238 VIB393238 VRX393238 WBT393238 WLP393238 WVL393238 C458774 IZ458774 SV458774 ACR458774 AMN458774 AWJ458774 BGF458774 BQB458774 BZX458774 CJT458774 CTP458774 DDL458774 DNH458774 DXD458774 EGZ458774 EQV458774 FAR458774 FKN458774 FUJ458774 GEF458774 GOB458774 GXX458774 HHT458774 HRP458774 IBL458774 ILH458774 IVD458774 JEZ458774 JOV458774 JYR458774 KIN458774 KSJ458774 LCF458774 LMB458774 LVX458774 MFT458774 MPP458774 MZL458774 NJH458774 NTD458774 OCZ458774 OMV458774 OWR458774 PGN458774 PQJ458774 QAF458774 QKB458774 QTX458774 RDT458774 RNP458774 RXL458774 SHH458774 SRD458774 TAZ458774 TKV458774 TUR458774 UEN458774 UOJ458774 UYF458774 VIB458774 VRX458774 WBT458774 WLP458774 WVL458774 C524310 IZ524310 SV524310 ACR524310 AMN524310 AWJ524310 BGF524310 BQB524310 BZX524310 CJT524310 CTP524310 DDL524310 DNH524310 DXD524310 EGZ524310 EQV524310 FAR524310 FKN524310 FUJ524310 GEF524310 GOB524310 GXX524310 HHT524310 HRP524310 IBL524310 ILH524310 IVD524310 JEZ524310 JOV524310 JYR524310 KIN524310 KSJ524310 LCF524310 LMB524310 LVX524310 MFT524310 MPP524310 MZL524310 NJH524310 NTD524310 OCZ524310 OMV524310 OWR524310 PGN524310 PQJ524310 QAF524310 QKB524310 QTX524310 RDT524310 RNP524310 RXL524310 SHH524310 SRD524310 TAZ524310 TKV524310 TUR524310 UEN524310 UOJ524310 UYF524310 VIB524310 VRX524310 WBT524310 WLP524310 WVL524310 C589846 IZ589846 SV589846 ACR589846 AMN589846 AWJ589846 BGF589846 BQB589846 BZX589846 CJT589846 CTP589846 DDL589846 DNH589846 DXD589846 EGZ589846 EQV589846 FAR589846 FKN589846 FUJ589846 GEF589846 GOB589846 GXX589846 HHT589846 HRP589846 IBL589846 ILH589846 IVD589846 JEZ589846 JOV589846 JYR589846 KIN589846 KSJ589846 LCF589846 LMB589846 LVX589846 MFT589846 MPP589846 MZL589846 NJH589846 NTD589846 OCZ589846 OMV589846 OWR589846 PGN589846 PQJ589846 QAF589846 QKB589846 QTX589846 RDT589846 RNP589846 RXL589846 SHH589846 SRD589846 TAZ589846 TKV589846 TUR589846 UEN589846 UOJ589846 UYF589846 VIB589846 VRX589846 WBT589846 WLP589846 WVL589846 C655382 IZ655382 SV655382 ACR655382 AMN655382 AWJ655382 BGF655382 BQB655382 BZX655382 CJT655382 CTP655382 DDL655382 DNH655382 DXD655382 EGZ655382 EQV655382 FAR655382 FKN655382 FUJ655382 GEF655382 GOB655382 GXX655382 HHT655382 HRP655382 IBL655382 ILH655382 IVD655382 JEZ655382 JOV655382 JYR655382 KIN655382 KSJ655382 LCF655382 LMB655382 LVX655382 MFT655382 MPP655382 MZL655382 NJH655382 NTD655382 OCZ655382 OMV655382 OWR655382 PGN655382 PQJ655382 QAF655382 QKB655382 QTX655382 RDT655382 RNP655382 RXL655382 SHH655382 SRD655382 TAZ655382 TKV655382 TUR655382 UEN655382 UOJ655382 UYF655382 VIB655382 VRX655382 WBT655382 WLP655382 WVL655382 C720918 IZ720918 SV720918 ACR720918 AMN720918 AWJ720918 BGF720918 BQB720918 BZX720918 CJT720918 CTP720918 DDL720918 DNH720918 DXD720918 EGZ720918 EQV720918 FAR720918 FKN720918 FUJ720918 GEF720918 GOB720918 GXX720918 HHT720918 HRP720918 IBL720918 ILH720918 IVD720918 JEZ720918 JOV720918 JYR720918 KIN720918 KSJ720918 LCF720918 LMB720918 LVX720918 MFT720918 MPP720918 MZL720918 NJH720918 NTD720918 OCZ720918 OMV720918 OWR720918 PGN720918 PQJ720918 QAF720918 QKB720918 QTX720918 RDT720918 RNP720918 RXL720918 SHH720918 SRD720918 TAZ720918 TKV720918 TUR720918 UEN720918 UOJ720918 UYF720918 VIB720918 VRX720918 WBT720918 WLP720918 WVL720918 C786454 IZ786454 SV786454 ACR786454 AMN786454 AWJ786454 BGF786454 BQB786454 BZX786454 CJT786454 CTP786454 DDL786454 DNH786454 DXD786454 EGZ786454 EQV786454 FAR786454 FKN786454 FUJ786454 GEF786454 GOB786454 GXX786454 HHT786454 HRP786454 IBL786454 ILH786454 IVD786454 JEZ786454 JOV786454 JYR786454 KIN786454 KSJ786454 LCF786454 LMB786454 LVX786454 MFT786454 MPP786454 MZL786454 NJH786454 NTD786454 OCZ786454 OMV786454 OWR786454 PGN786454 PQJ786454 QAF786454 QKB786454 QTX786454 RDT786454 RNP786454 RXL786454 SHH786454 SRD786454 TAZ786454 TKV786454 TUR786454 UEN786454 UOJ786454 UYF786454 VIB786454 VRX786454 WBT786454 WLP786454 WVL786454 C851990 IZ851990 SV851990 ACR851990 AMN851990 AWJ851990 BGF851990 BQB851990 BZX851990 CJT851990 CTP851990 DDL851990 DNH851990 DXD851990 EGZ851990 EQV851990 FAR851990 FKN851990 FUJ851990 GEF851990 GOB851990 GXX851990 HHT851990 HRP851990 IBL851990 ILH851990 IVD851990 JEZ851990 JOV851990 JYR851990 KIN851990 KSJ851990 LCF851990 LMB851990 LVX851990 MFT851990 MPP851990 MZL851990 NJH851990 NTD851990 OCZ851990 OMV851990 OWR851990 PGN851990 PQJ851990 QAF851990 QKB851990 QTX851990 RDT851990 RNP851990 RXL851990 SHH851990 SRD851990 TAZ851990 TKV851990 TUR851990 UEN851990 UOJ851990 UYF851990 VIB851990 VRX851990 WBT851990 WLP851990 WVL851990 C917526 IZ917526 SV917526 ACR917526 AMN917526 AWJ917526 BGF917526 BQB917526 BZX917526 CJT917526 CTP917526 DDL917526 DNH917526 DXD917526 EGZ917526 EQV917526 FAR917526 FKN917526 FUJ917526 GEF917526 GOB917526 GXX917526 HHT917526 HRP917526 IBL917526 ILH917526 IVD917526 JEZ917526 JOV917526 JYR917526 KIN917526 KSJ917526 LCF917526 LMB917526 LVX917526 MFT917526 MPP917526 MZL917526 NJH917526 NTD917526 OCZ917526 OMV917526 OWR917526 PGN917526 PQJ917526 QAF917526 QKB917526 QTX917526 RDT917526 RNP917526 RXL917526 SHH917526 SRD917526 TAZ917526 TKV917526 TUR917526 UEN917526 UOJ917526 UYF917526 VIB917526 VRX917526 WBT917526 WLP917526 WVL917526 C23 IZ23 SV23 ACR23 AMN23 AWJ23 BGF23 BQB23 BZX23 CJT23 CTP23 DDL23 DNH23 DXD23 EGZ23 EQV23 FAR23 FKN23 FUJ23 GEF23 GOB23 GXX23 HHT23 HRP23 IBL23 ILH23 IVD23 JEZ23 JOV23 JYR23 KIN23 KSJ23 LCF23 LMB23 LVX23 MFT23 MPP23 MZL23 NJH23 NTD23 OCZ23 OMV23 OWR23 PGN23 PQJ23 QAF23 QKB23 QTX23 RDT23 RNP23 RXL23 SHH23 SRD23 TAZ23 TKV23 TUR23 UEN23 UOJ23 UYF23 VIB23 VRX23 WBT23 WLP23 WVL23" xr:uid="{00000000-0002-0000-0700-000008000000}">
      <formula1>$AT$2:$AT$4</formula1>
      <formula2>0</formula2>
    </dataValidation>
    <dataValidation type="list" allowBlank="1" showErrorMessage="1" sqref="AG983061:AG983062 KD983061:KD983062 TZ983061:TZ983062 ADV983061:ADV983062 ANR983061:ANR983062 AXN983061:AXN983062 BHJ983061:BHJ983062 BRF983061:BRF983062 CBB983061:CBB983062 CKX983061:CKX983062 CUT983061:CUT983062 DEP983061:DEP983062 DOL983061:DOL983062 DYH983061:DYH983062 EID983061:EID983062 ERZ983061:ERZ983062 FBV983061:FBV983062 FLR983061:FLR983062 FVN983061:FVN983062 GFJ983061:GFJ983062 GPF983061:GPF983062 GZB983061:GZB983062 HIX983061:HIX983062 HST983061:HST983062 ICP983061:ICP983062 IML983061:IML983062 IWH983061:IWH983062 JGD983061:JGD983062 JPZ983061:JPZ983062 JZV983061:JZV983062 KJR983061:KJR983062 KTN983061:KTN983062 LDJ983061:LDJ983062 LNF983061:LNF983062 LXB983061:LXB983062 MGX983061:MGX983062 MQT983061:MQT983062 NAP983061:NAP983062 NKL983061:NKL983062 NUH983061:NUH983062 OED983061:OED983062 ONZ983061:ONZ983062 OXV983061:OXV983062 PHR983061:PHR983062 PRN983061:PRN983062 QBJ983061:QBJ983062 QLF983061:QLF983062 QVB983061:QVB983062 REX983061:REX983062 ROT983061:ROT983062 RYP983061:RYP983062 SIL983061:SIL983062 SSH983061:SSH983062 TCD983061:TCD983062 TLZ983061:TLZ983062 TVV983061:TVV983062 UFR983061:UFR983062 UPN983061:UPN983062 UZJ983061:UZJ983062 VJF983061:VJF983062 VTB983061:VTB983062 WCX983061:WCX983062 WMT983061:WMT983062 WWP983061:WWP983062 AG65557:AG65558 KD65557:KD65558 TZ65557:TZ65558 ADV65557:ADV65558 ANR65557:ANR65558 AXN65557:AXN65558 BHJ65557:BHJ65558 BRF65557:BRF65558 CBB65557:CBB65558 CKX65557:CKX65558 CUT65557:CUT65558 DEP65557:DEP65558 DOL65557:DOL65558 DYH65557:DYH65558 EID65557:EID65558 ERZ65557:ERZ65558 FBV65557:FBV65558 FLR65557:FLR65558 FVN65557:FVN65558 GFJ65557:GFJ65558 GPF65557:GPF65558 GZB65557:GZB65558 HIX65557:HIX65558 HST65557:HST65558 ICP65557:ICP65558 IML65557:IML65558 IWH65557:IWH65558 JGD65557:JGD65558 JPZ65557:JPZ65558 JZV65557:JZV65558 KJR65557:KJR65558 KTN65557:KTN65558 LDJ65557:LDJ65558 LNF65557:LNF65558 LXB65557:LXB65558 MGX65557:MGX65558 MQT65557:MQT65558 NAP65557:NAP65558 NKL65557:NKL65558 NUH65557:NUH65558 OED65557:OED65558 ONZ65557:ONZ65558 OXV65557:OXV65558 PHR65557:PHR65558 PRN65557:PRN65558 QBJ65557:QBJ65558 QLF65557:QLF65558 QVB65557:QVB65558 REX65557:REX65558 ROT65557:ROT65558 RYP65557:RYP65558 SIL65557:SIL65558 SSH65557:SSH65558 TCD65557:TCD65558 TLZ65557:TLZ65558 TVV65557:TVV65558 UFR65557:UFR65558 UPN65557:UPN65558 UZJ65557:UZJ65558 VJF65557:VJF65558 VTB65557:VTB65558 WCX65557:WCX65558 WMT65557:WMT65558 WWP65557:WWP65558 AG131093:AG131094 KD131093:KD131094 TZ131093:TZ131094 ADV131093:ADV131094 ANR131093:ANR131094 AXN131093:AXN131094 BHJ131093:BHJ131094 BRF131093:BRF131094 CBB131093:CBB131094 CKX131093:CKX131094 CUT131093:CUT131094 DEP131093:DEP131094 DOL131093:DOL131094 DYH131093:DYH131094 EID131093:EID131094 ERZ131093:ERZ131094 FBV131093:FBV131094 FLR131093:FLR131094 FVN131093:FVN131094 GFJ131093:GFJ131094 GPF131093:GPF131094 GZB131093:GZB131094 HIX131093:HIX131094 HST131093:HST131094 ICP131093:ICP131094 IML131093:IML131094 IWH131093:IWH131094 JGD131093:JGD131094 JPZ131093:JPZ131094 JZV131093:JZV131094 KJR131093:KJR131094 KTN131093:KTN131094 LDJ131093:LDJ131094 LNF131093:LNF131094 LXB131093:LXB131094 MGX131093:MGX131094 MQT131093:MQT131094 NAP131093:NAP131094 NKL131093:NKL131094 NUH131093:NUH131094 OED131093:OED131094 ONZ131093:ONZ131094 OXV131093:OXV131094 PHR131093:PHR131094 PRN131093:PRN131094 QBJ131093:QBJ131094 QLF131093:QLF131094 QVB131093:QVB131094 REX131093:REX131094 ROT131093:ROT131094 RYP131093:RYP131094 SIL131093:SIL131094 SSH131093:SSH131094 TCD131093:TCD131094 TLZ131093:TLZ131094 TVV131093:TVV131094 UFR131093:UFR131094 UPN131093:UPN131094 UZJ131093:UZJ131094 VJF131093:VJF131094 VTB131093:VTB131094 WCX131093:WCX131094 WMT131093:WMT131094 WWP131093:WWP131094 AG196629:AG196630 KD196629:KD196630 TZ196629:TZ196630 ADV196629:ADV196630 ANR196629:ANR196630 AXN196629:AXN196630 BHJ196629:BHJ196630 BRF196629:BRF196630 CBB196629:CBB196630 CKX196629:CKX196630 CUT196629:CUT196630 DEP196629:DEP196630 DOL196629:DOL196630 DYH196629:DYH196630 EID196629:EID196630 ERZ196629:ERZ196630 FBV196629:FBV196630 FLR196629:FLR196630 FVN196629:FVN196630 GFJ196629:GFJ196630 GPF196629:GPF196630 GZB196629:GZB196630 HIX196629:HIX196630 HST196629:HST196630 ICP196629:ICP196630 IML196629:IML196630 IWH196629:IWH196630 JGD196629:JGD196630 JPZ196629:JPZ196630 JZV196629:JZV196630 KJR196629:KJR196630 KTN196629:KTN196630 LDJ196629:LDJ196630 LNF196629:LNF196630 LXB196629:LXB196630 MGX196629:MGX196630 MQT196629:MQT196630 NAP196629:NAP196630 NKL196629:NKL196630 NUH196629:NUH196630 OED196629:OED196630 ONZ196629:ONZ196630 OXV196629:OXV196630 PHR196629:PHR196630 PRN196629:PRN196630 QBJ196629:QBJ196630 QLF196629:QLF196630 QVB196629:QVB196630 REX196629:REX196630 ROT196629:ROT196630 RYP196629:RYP196630 SIL196629:SIL196630 SSH196629:SSH196630 TCD196629:TCD196630 TLZ196629:TLZ196630 TVV196629:TVV196630 UFR196629:UFR196630 UPN196629:UPN196630 UZJ196629:UZJ196630 VJF196629:VJF196630 VTB196629:VTB196630 WCX196629:WCX196630 WMT196629:WMT196630 WWP196629:WWP196630 AG262165:AG262166 KD262165:KD262166 TZ262165:TZ262166 ADV262165:ADV262166 ANR262165:ANR262166 AXN262165:AXN262166 BHJ262165:BHJ262166 BRF262165:BRF262166 CBB262165:CBB262166 CKX262165:CKX262166 CUT262165:CUT262166 DEP262165:DEP262166 DOL262165:DOL262166 DYH262165:DYH262166 EID262165:EID262166 ERZ262165:ERZ262166 FBV262165:FBV262166 FLR262165:FLR262166 FVN262165:FVN262166 GFJ262165:GFJ262166 GPF262165:GPF262166 GZB262165:GZB262166 HIX262165:HIX262166 HST262165:HST262166 ICP262165:ICP262166 IML262165:IML262166 IWH262165:IWH262166 JGD262165:JGD262166 JPZ262165:JPZ262166 JZV262165:JZV262166 KJR262165:KJR262166 KTN262165:KTN262166 LDJ262165:LDJ262166 LNF262165:LNF262166 LXB262165:LXB262166 MGX262165:MGX262166 MQT262165:MQT262166 NAP262165:NAP262166 NKL262165:NKL262166 NUH262165:NUH262166 OED262165:OED262166 ONZ262165:ONZ262166 OXV262165:OXV262166 PHR262165:PHR262166 PRN262165:PRN262166 QBJ262165:QBJ262166 QLF262165:QLF262166 QVB262165:QVB262166 REX262165:REX262166 ROT262165:ROT262166 RYP262165:RYP262166 SIL262165:SIL262166 SSH262165:SSH262166 TCD262165:TCD262166 TLZ262165:TLZ262166 TVV262165:TVV262166 UFR262165:UFR262166 UPN262165:UPN262166 UZJ262165:UZJ262166 VJF262165:VJF262166 VTB262165:VTB262166 WCX262165:WCX262166 WMT262165:WMT262166 WWP262165:WWP262166 AG327701:AG327702 KD327701:KD327702 TZ327701:TZ327702 ADV327701:ADV327702 ANR327701:ANR327702 AXN327701:AXN327702 BHJ327701:BHJ327702 BRF327701:BRF327702 CBB327701:CBB327702 CKX327701:CKX327702 CUT327701:CUT327702 DEP327701:DEP327702 DOL327701:DOL327702 DYH327701:DYH327702 EID327701:EID327702 ERZ327701:ERZ327702 FBV327701:FBV327702 FLR327701:FLR327702 FVN327701:FVN327702 GFJ327701:GFJ327702 GPF327701:GPF327702 GZB327701:GZB327702 HIX327701:HIX327702 HST327701:HST327702 ICP327701:ICP327702 IML327701:IML327702 IWH327701:IWH327702 JGD327701:JGD327702 JPZ327701:JPZ327702 JZV327701:JZV327702 KJR327701:KJR327702 KTN327701:KTN327702 LDJ327701:LDJ327702 LNF327701:LNF327702 LXB327701:LXB327702 MGX327701:MGX327702 MQT327701:MQT327702 NAP327701:NAP327702 NKL327701:NKL327702 NUH327701:NUH327702 OED327701:OED327702 ONZ327701:ONZ327702 OXV327701:OXV327702 PHR327701:PHR327702 PRN327701:PRN327702 QBJ327701:QBJ327702 QLF327701:QLF327702 QVB327701:QVB327702 REX327701:REX327702 ROT327701:ROT327702 RYP327701:RYP327702 SIL327701:SIL327702 SSH327701:SSH327702 TCD327701:TCD327702 TLZ327701:TLZ327702 TVV327701:TVV327702 UFR327701:UFR327702 UPN327701:UPN327702 UZJ327701:UZJ327702 VJF327701:VJF327702 VTB327701:VTB327702 WCX327701:WCX327702 WMT327701:WMT327702 WWP327701:WWP327702 AG393237:AG393238 KD393237:KD393238 TZ393237:TZ393238 ADV393237:ADV393238 ANR393237:ANR393238 AXN393237:AXN393238 BHJ393237:BHJ393238 BRF393237:BRF393238 CBB393237:CBB393238 CKX393237:CKX393238 CUT393237:CUT393238 DEP393237:DEP393238 DOL393237:DOL393238 DYH393237:DYH393238 EID393237:EID393238 ERZ393237:ERZ393238 FBV393237:FBV393238 FLR393237:FLR393238 FVN393237:FVN393238 GFJ393237:GFJ393238 GPF393237:GPF393238 GZB393237:GZB393238 HIX393237:HIX393238 HST393237:HST393238 ICP393237:ICP393238 IML393237:IML393238 IWH393237:IWH393238 JGD393237:JGD393238 JPZ393237:JPZ393238 JZV393237:JZV393238 KJR393237:KJR393238 KTN393237:KTN393238 LDJ393237:LDJ393238 LNF393237:LNF393238 LXB393237:LXB393238 MGX393237:MGX393238 MQT393237:MQT393238 NAP393237:NAP393238 NKL393237:NKL393238 NUH393237:NUH393238 OED393237:OED393238 ONZ393237:ONZ393238 OXV393237:OXV393238 PHR393237:PHR393238 PRN393237:PRN393238 QBJ393237:QBJ393238 QLF393237:QLF393238 QVB393237:QVB393238 REX393237:REX393238 ROT393237:ROT393238 RYP393237:RYP393238 SIL393237:SIL393238 SSH393237:SSH393238 TCD393237:TCD393238 TLZ393237:TLZ393238 TVV393237:TVV393238 UFR393237:UFR393238 UPN393237:UPN393238 UZJ393237:UZJ393238 VJF393237:VJF393238 VTB393237:VTB393238 WCX393237:WCX393238 WMT393237:WMT393238 WWP393237:WWP393238 AG458773:AG458774 KD458773:KD458774 TZ458773:TZ458774 ADV458773:ADV458774 ANR458773:ANR458774 AXN458773:AXN458774 BHJ458773:BHJ458774 BRF458773:BRF458774 CBB458773:CBB458774 CKX458773:CKX458774 CUT458773:CUT458774 DEP458773:DEP458774 DOL458773:DOL458774 DYH458773:DYH458774 EID458773:EID458774 ERZ458773:ERZ458774 FBV458773:FBV458774 FLR458773:FLR458774 FVN458773:FVN458774 GFJ458773:GFJ458774 GPF458773:GPF458774 GZB458773:GZB458774 HIX458773:HIX458774 HST458773:HST458774 ICP458773:ICP458774 IML458773:IML458774 IWH458773:IWH458774 JGD458773:JGD458774 JPZ458773:JPZ458774 JZV458773:JZV458774 KJR458773:KJR458774 KTN458773:KTN458774 LDJ458773:LDJ458774 LNF458773:LNF458774 LXB458773:LXB458774 MGX458773:MGX458774 MQT458773:MQT458774 NAP458773:NAP458774 NKL458773:NKL458774 NUH458773:NUH458774 OED458773:OED458774 ONZ458773:ONZ458774 OXV458773:OXV458774 PHR458773:PHR458774 PRN458773:PRN458774 QBJ458773:QBJ458774 QLF458773:QLF458774 QVB458773:QVB458774 REX458773:REX458774 ROT458773:ROT458774 RYP458773:RYP458774 SIL458773:SIL458774 SSH458773:SSH458774 TCD458773:TCD458774 TLZ458773:TLZ458774 TVV458773:TVV458774 UFR458773:UFR458774 UPN458773:UPN458774 UZJ458773:UZJ458774 VJF458773:VJF458774 VTB458773:VTB458774 WCX458773:WCX458774 WMT458773:WMT458774 WWP458773:WWP458774 AG524309:AG524310 KD524309:KD524310 TZ524309:TZ524310 ADV524309:ADV524310 ANR524309:ANR524310 AXN524309:AXN524310 BHJ524309:BHJ524310 BRF524309:BRF524310 CBB524309:CBB524310 CKX524309:CKX524310 CUT524309:CUT524310 DEP524309:DEP524310 DOL524309:DOL524310 DYH524309:DYH524310 EID524309:EID524310 ERZ524309:ERZ524310 FBV524309:FBV524310 FLR524309:FLR524310 FVN524309:FVN524310 GFJ524309:GFJ524310 GPF524309:GPF524310 GZB524309:GZB524310 HIX524309:HIX524310 HST524309:HST524310 ICP524309:ICP524310 IML524309:IML524310 IWH524309:IWH524310 JGD524309:JGD524310 JPZ524309:JPZ524310 JZV524309:JZV524310 KJR524309:KJR524310 KTN524309:KTN524310 LDJ524309:LDJ524310 LNF524309:LNF524310 LXB524309:LXB524310 MGX524309:MGX524310 MQT524309:MQT524310 NAP524309:NAP524310 NKL524309:NKL524310 NUH524309:NUH524310 OED524309:OED524310 ONZ524309:ONZ524310 OXV524309:OXV524310 PHR524309:PHR524310 PRN524309:PRN524310 QBJ524309:QBJ524310 QLF524309:QLF524310 QVB524309:QVB524310 REX524309:REX524310 ROT524309:ROT524310 RYP524309:RYP524310 SIL524309:SIL524310 SSH524309:SSH524310 TCD524309:TCD524310 TLZ524309:TLZ524310 TVV524309:TVV524310 UFR524309:UFR524310 UPN524309:UPN524310 UZJ524309:UZJ524310 VJF524309:VJF524310 VTB524309:VTB524310 WCX524309:WCX524310 WMT524309:WMT524310 WWP524309:WWP524310 AG589845:AG589846 KD589845:KD589846 TZ589845:TZ589846 ADV589845:ADV589846 ANR589845:ANR589846 AXN589845:AXN589846 BHJ589845:BHJ589846 BRF589845:BRF589846 CBB589845:CBB589846 CKX589845:CKX589846 CUT589845:CUT589846 DEP589845:DEP589846 DOL589845:DOL589846 DYH589845:DYH589846 EID589845:EID589846 ERZ589845:ERZ589846 FBV589845:FBV589846 FLR589845:FLR589846 FVN589845:FVN589846 GFJ589845:GFJ589846 GPF589845:GPF589846 GZB589845:GZB589846 HIX589845:HIX589846 HST589845:HST589846 ICP589845:ICP589846 IML589845:IML589846 IWH589845:IWH589846 JGD589845:JGD589846 JPZ589845:JPZ589846 JZV589845:JZV589846 KJR589845:KJR589846 KTN589845:KTN589846 LDJ589845:LDJ589846 LNF589845:LNF589846 LXB589845:LXB589846 MGX589845:MGX589846 MQT589845:MQT589846 NAP589845:NAP589846 NKL589845:NKL589846 NUH589845:NUH589846 OED589845:OED589846 ONZ589845:ONZ589846 OXV589845:OXV589846 PHR589845:PHR589846 PRN589845:PRN589846 QBJ589845:QBJ589846 QLF589845:QLF589846 QVB589845:QVB589846 REX589845:REX589846 ROT589845:ROT589846 RYP589845:RYP589846 SIL589845:SIL589846 SSH589845:SSH589846 TCD589845:TCD589846 TLZ589845:TLZ589846 TVV589845:TVV589846 UFR589845:UFR589846 UPN589845:UPN589846 UZJ589845:UZJ589846 VJF589845:VJF589846 VTB589845:VTB589846 WCX589845:WCX589846 WMT589845:WMT589846 WWP589845:WWP589846 AG655381:AG655382 KD655381:KD655382 TZ655381:TZ655382 ADV655381:ADV655382 ANR655381:ANR655382 AXN655381:AXN655382 BHJ655381:BHJ655382 BRF655381:BRF655382 CBB655381:CBB655382 CKX655381:CKX655382 CUT655381:CUT655382 DEP655381:DEP655382 DOL655381:DOL655382 DYH655381:DYH655382 EID655381:EID655382 ERZ655381:ERZ655382 FBV655381:FBV655382 FLR655381:FLR655382 FVN655381:FVN655382 GFJ655381:GFJ655382 GPF655381:GPF655382 GZB655381:GZB655382 HIX655381:HIX655382 HST655381:HST655382 ICP655381:ICP655382 IML655381:IML655382 IWH655381:IWH655382 JGD655381:JGD655382 JPZ655381:JPZ655382 JZV655381:JZV655382 KJR655381:KJR655382 KTN655381:KTN655382 LDJ655381:LDJ655382 LNF655381:LNF655382 LXB655381:LXB655382 MGX655381:MGX655382 MQT655381:MQT655382 NAP655381:NAP655382 NKL655381:NKL655382 NUH655381:NUH655382 OED655381:OED655382 ONZ655381:ONZ655382 OXV655381:OXV655382 PHR655381:PHR655382 PRN655381:PRN655382 QBJ655381:QBJ655382 QLF655381:QLF655382 QVB655381:QVB655382 REX655381:REX655382 ROT655381:ROT655382 RYP655381:RYP655382 SIL655381:SIL655382 SSH655381:SSH655382 TCD655381:TCD655382 TLZ655381:TLZ655382 TVV655381:TVV655382 UFR655381:UFR655382 UPN655381:UPN655382 UZJ655381:UZJ655382 VJF655381:VJF655382 VTB655381:VTB655382 WCX655381:WCX655382 WMT655381:WMT655382 WWP655381:WWP655382 AG720917:AG720918 KD720917:KD720918 TZ720917:TZ720918 ADV720917:ADV720918 ANR720917:ANR720918 AXN720917:AXN720918 BHJ720917:BHJ720918 BRF720917:BRF720918 CBB720917:CBB720918 CKX720917:CKX720918 CUT720917:CUT720918 DEP720917:DEP720918 DOL720917:DOL720918 DYH720917:DYH720918 EID720917:EID720918 ERZ720917:ERZ720918 FBV720917:FBV720918 FLR720917:FLR720918 FVN720917:FVN720918 GFJ720917:GFJ720918 GPF720917:GPF720918 GZB720917:GZB720918 HIX720917:HIX720918 HST720917:HST720918 ICP720917:ICP720918 IML720917:IML720918 IWH720917:IWH720918 JGD720917:JGD720918 JPZ720917:JPZ720918 JZV720917:JZV720918 KJR720917:KJR720918 KTN720917:KTN720918 LDJ720917:LDJ720918 LNF720917:LNF720918 LXB720917:LXB720918 MGX720917:MGX720918 MQT720917:MQT720918 NAP720917:NAP720918 NKL720917:NKL720918 NUH720917:NUH720918 OED720917:OED720918 ONZ720917:ONZ720918 OXV720917:OXV720918 PHR720917:PHR720918 PRN720917:PRN720918 QBJ720917:QBJ720918 QLF720917:QLF720918 QVB720917:QVB720918 REX720917:REX720918 ROT720917:ROT720918 RYP720917:RYP720918 SIL720917:SIL720918 SSH720917:SSH720918 TCD720917:TCD720918 TLZ720917:TLZ720918 TVV720917:TVV720918 UFR720917:UFR720918 UPN720917:UPN720918 UZJ720917:UZJ720918 VJF720917:VJF720918 VTB720917:VTB720918 WCX720917:WCX720918 WMT720917:WMT720918 WWP720917:WWP720918 AG786453:AG786454 KD786453:KD786454 TZ786453:TZ786454 ADV786453:ADV786454 ANR786453:ANR786454 AXN786453:AXN786454 BHJ786453:BHJ786454 BRF786453:BRF786454 CBB786453:CBB786454 CKX786453:CKX786454 CUT786453:CUT786454 DEP786453:DEP786454 DOL786453:DOL786454 DYH786453:DYH786454 EID786453:EID786454 ERZ786453:ERZ786454 FBV786453:FBV786454 FLR786453:FLR786454 FVN786453:FVN786454 GFJ786453:GFJ786454 GPF786453:GPF786454 GZB786453:GZB786454 HIX786453:HIX786454 HST786453:HST786454 ICP786453:ICP786454 IML786453:IML786454 IWH786453:IWH786454 JGD786453:JGD786454 JPZ786453:JPZ786454 JZV786453:JZV786454 KJR786453:KJR786454 KTN786453:KTN786454 LDJ786453:LDJ786454 LNF786453:LNF786454 LXB786453:LXB786454 MGX786453:MGX786454 MQT786453:MQT786454 NAP786453:NAP786454 NKL786453:NKL786454 NUH786453:NUH786454 OED786453:OED786454 ONZ786453:ONZ786454 OXV786453:OXV786454 PHR786453:PHR786454 PRN786453:PRN786454 QBJ786453:QBJ786454 QLF786453:QLF786454 QVB786453:QVB786454 REX786453:REX786454 ROT786453:ROT786454 RYP786453:RYP786454 SIL786453:SIL786454 SSH786453:SSH786454 TCD786453:TCD786454 TLZ786453:TLZ786454 TVV786453:TVV786454 UFR786453:UFR786454 UPN786453:UPN786454 UZJ786453:UZJ786454 VJF786453:VJF786454 VTB786453:VTB786454 WCX786453:WCX786454 WMT786453:WMT786454 WWP786453:WWP786454 AG851989:AG851990 KD851989:KD851990 TZ851989:TZ851990 ADV851989:ADV851990 ANR851989:ANR851990 AXN851989:AXN851990 BHJ851989:BHJ851990 BRF851989:BRF851990 CBB851989:CBB851990 CKX851989:CKX851990 CUT851989:CUT851990 DEP851989:DEP851990 DOL851989:DOL851990 DYH851989:DYH851990 EID851989:EID851990 ERZ851989:ERZ851990 FBV851989:FBV851990 FLR851989:FLR851990 FVN851989:FVN851990 GFJ851989:GFJ851990 GPF851989:GPF851990 GZB851989:GZB851990 HIX851989:HIX851990 HST851989:HST851990 ICP851989:ICP851990 IML851989:IML851990 IWH851989:IWH851990 JGD851989:JGD851990 JPZ851989:JPZ851990 JZV851989:JZV851990 KJR851989:KJR851990 KTN851989:KTN851990 LDJ851989:LDJ851990 LNF851989:LNF851990 LXB851989:LXB851990 MGX851989:MGX851990 MQT851989:MQT851990 NAP851989:NAP851990 NKL851989:NKL851990 NUH851989:NUH851990 OED851989:OED851990 ONZ851989:ONZ851990 OXV851989:OXV851990 PHR851989:PHR851990 PRN851989:PRN851990 QBJ851989:QBJ851990 QLF851989:QLF851990 QVB851989:QVB851990 REX851989:REX851990 ROT851989:ROT851990 RYP851989:RYP851990 SIL851989:SIL851990 SSH851989:SSH851990 TCD851989:TCD851990 TLZ851989:TLZ851990 TVV851989:TVV851990 UFR851989:UFR851990 UPN851989:UPN851990 UZJ851989:UZJ851990 VJF851989:VJF851990 VTB851989:VTB851990 WCX851989:WCX851990 WMT851989:WMT851990 WWP851989:WWP851990 AG917525:AG917526 KD917525:KD917526 TZ917525:TZ917526 ADV917525:ADV917526 ANR917525:ANR917526 AXN917525:AXN917526 BHJ917525:BHJ917526 BRF917525:BRF917526 CBB917525:CBB917526 CKX917525:CKX917526 CUT917525:CUT917526 DEP917525:DEP917526 DOL917525:DOL917526 DYH917525:DYH917526 EID917525:EID917526 ERZ917525:ERZ917526 FBV917525:FBV917526 FLR917525:FLR917526 FVN917525:FVN917526 GFJ917525:GFJ917526 GPF917525:GPF917526 GZB917525:GZB917526 HIX917525:HIX917526 HST917525:HST917526 ICP917525:ICP917526 IML917525:IML917526 IWH917525:IWH917526 JGD917525:JGD917526 JPZ917525:JPZ917526 JZV917525:JZV917526 KJR917525:KJR917526 KTN917525:KTN917526 LDJ917525:LDJ917526 LNF917525:LNF917526 LXB917525:LXB917526 MGX917525:MGX917526 MQT917525:MQT917526 NAP917525:NAP917526 NKL917525:NKL917526 NUH917525:NUH917526 OED917525:OED917526 ONZ917525:ONZ917526 OXV917525:OXV917526 PHR917525:PHR917526 PRN917525:PRN917526 QBJ917525:QBJ917526 QLF917525:QLF917526 QVB917525:QVB917526 REX917525:REX917526 ROT917525:ROT917526 RYP917525:RYP917526 SIL917525:SIL917526 SSH917525:SSH917526 TCD917525:TCD917526 TLZ917525:TLZ917526 TVV917525:TVV917526 UFR917525:UFR917526 UPN917525:UPN917526 UZJ917525:UZJ917526 VJF917525:VJF917526 VTB917525:VTB917526 WCX917525:WCX917526 WMT917525:WMT917526 WWP917525:WWP917526 AH22:AH23 KE22:KE23 UA22:UA23 ADW22:ADW23 ANS22:ANS23 AXO22:AXO23 BHK22:BHK23 BRG22:BRG23 CBC22:CBC23 CKY22:CKY23 CUU22:CUU23 DEQ22:DEQ23 DOM22:DOM23 DYI22:DYI23 EIE22:EIE23 ESA22:ESA23 FBW22:FBW23 FLS22:FLS23 FVO22:FVO23 GFK22:GFK23 GPG22:GPG23 GZC22:GZC23 HIY22:HIY23 HSU22:HSU23 ICQ22:ICQ23 IMM22:IMM23 IWI22:IWI23 JGE22:JGE23 JQA22:JQA23 JZW22:JZW23 KJS22:KJS23 KTO22:KTO23 LDK22:LDK23 LNG22:LNG23 LXC22:LXC23 MGY22:MGY23 MQU22:MQU23 NAQ22:NAQ23 NKM22:NKM23 NUI22:NUI23 OEE22:OEE23 OOA22:OOA23 OXW22:OXW23 PHS22:PHS23 PRO22:PRO23 QBK22:QBK23 QLG22:QLG23 QVC22:QVC23 REY22:REY23 ROU22:ROU23 RYQ22:RYQ23 SIM22:SIM23 SSI22:SSI23 TCE22:TCE23 TMA22:TMA23 TVW22:TVW23 UFS22:UFS23 UPO22:UPO23 UZK22:UZK23 VJG22:VJG23 VTC22:VTC23 WCY22:WCY23 WMU22:WMU23 WWQ22:WWQ23" xr:uid="{00000000-0002-0000-0700-000009000000}">
      <formula1>$AM$4:$AM$5</formula1>
      <formula2>0</formula2>
    </dataValidation>
    <dataValidation type="list" allowBlank="1" showErrorMessage="1" sqref="WVP983062 G983062 JD983062 SZ983062 ACV983062 AMR983062 AWN983062 BGJ983062 BQF983062 CAB983062 CJX983062 CTT983062 DDP983062 DNL983062 DXH983062 EHD983062 EQZ983062 FAV983062 FKR983062 FUN983062 GEJ983062 GOF983062 GYB983062 HHX983062 HRT983062 IBP983062 ILL983062 IVH983062 JFD983062 JOZ983062 JYV983062 KIR983062 KSN983062 LCJ983062 LMF983062 LWB983062 MFX983062 MPT983062 MZP983062 NJL983062 NTH983062 ODD983062 OMZ983062 OWV983062 PGR983062 PQN983062 QAJ983062 QKF983062 QUB983062 RDX983062 RNT983062 RXP983062 SHL983062 SRH983062 TBD983062 TKZ983062 TUV983062 UER983062 UON983062 UYJ983062 VIF983062 VSB983062 WBX983062 WLT983062 G65558 JD65558 SZ65558 ACV65558 AMR65558 AWN65558 BGJ65558 BQF65558 CAB65558 CJX65558 CTT65558 DDP65558 DNL65558 DXH65558 EHD65558 EQZ65558 FAV65558 FKR65558 FUN65558 GEJ65558 GOF65558 GYB65558 HHX65558 HRT65558 IBP65558 ILL65558 IVH65558 JFD65558 JOZ65558 JYV65558 KIR65558 KSN65558 LCJ65558 LMF65558 LWB65558 MFX65558 MPT65558 MZP65558 NJL65558 NTH65558 ODD65558 OMZ65558 OWV65558 PGR65558 PQN65558 QAJ65558 QKF65558 QUB65558 RDX65558 RNT65558 RXP65558 SHL65558 SRH65558 TBD65558 TKZ65558 TUV65558 UER65558 UON65558 UYJ65558 VIF65558 VSB65558 WBX65558 WLT65558 WVP65558 G131094 JD131094 SZ131094 ACV131094 AMR131094 AWN131094 BGJ131094 BQF131094 CAB131094 CJX131094 CTT131094 DDP131094 DNL131094 DXH131094 EHD131094 EQZ131094 FAV131094 FKR131094 FUN131094 GEJ131094 GOF131094 GYB131094 HHX131094 HRT131094 IBP131094 ILL131094 IVH131094 JFD131094 JOZ131094 JYV131094 KIR131094 KSN131094 LCJ131094 LMF131094 LWB131094 MFX131094 MPT131094 MZP131094 NJL131094 NTH131094 ODD131094 OMZ131094 OWV131094 PGR131094 PQN131094 QAJ131094 QKF131094 QUB131094 RDX131094 RNT131094 RXP131094 SHL131094 SRH131094 TBD131094 TKZ131094 TUV131094 UER131094 UON131094 UYJ131094 VIF131094 VSB131094 WBX131094 WLT131094 WVP131094 G196630 JD196630 SZ196630 ACV196630 AMR196630 AWN196630 BGJ196630 BQF196630 CAB196630 CJX196630 CTT196630 DDP196630 DNL196630 DXH196630 EHD196630 EQZ196630 FAV196630 FKR196630 FUN196630 GEJ196630 GOF196630 GYB196630 HHX196630 HRT196630 IBP196630 ILL196630 IVH196630 JFD196630 JOZ196630 JYV196630 KIR196630 KSN196630 LCJ196630 LMF196630 LWB196630 MFX196630 MPT196630 MZP196630 NJL196630 NTH196630 ODD196630 OMZ196630 OWV196630 PGR196630 PQN196630 QAJ196630 QKF196630 QUB196630 RDX196630 RNT196630 RXP196630 SHL196630 SRH196630 TBD196630 TKZ196630 TUV196630 UER196630 UON196630 UYJ196630 VIF196630 VSB196630 WBX196630 WLT196630 WVP196630 G262166 JD262166 SZ262166 ACV262166 AMR262166 AWN262166 BGJ262166 BQF262166 CAB262166 CJX262166 CTT262166 DDP262166 DNL262166 DXH262166 EHD262166 EQZ262166 FAV262166 FKR262166 FUN262166 GEJ262166 GOF262166 GYB262166 HHX262166 HRT262166 IBP262166 ILL262166 IVH262166 JFD262166 JOZ262166 JYV262166 KIR262166 KSN262166 LCJ262166 LMF262166 LWB262166 MFX262166 MPT262166 MZP262166 NJL262166 NTH262166 ODD262166 OMZ262166 OWV262166 PGR262166 PQN262166 QAJ262166 QKF262166 QUB262166 RDX262166 RNT262166 RXP262166 SHL262166 SRH262166 TBD262166 TKZ262166 TUV262166 UER262166 UON262166 UYJ262166 VIF262166 VSB262166 WBX262166 WLT262166 WVP262166 G327702 JD327702 SZ327702 ACV327702 AMR327702 AWN327702 BGJ327702 BQF327702 CAB327702 CJX327702 CTT327702 DDP327702 DNL327702 DXH327702 EHD327702 EQZ327702 FAV327702 FKR327702 FUN327702 GEJ327702 GOF327702 GYB327702 HHX327702 HRT327702 IBP327702 ILL327702 IVH327702 JFD327702 JOZ327702 JYV327702 KIR327702 KSN327702 LCJ327702 LMF327702 LWB327702 MFX327702 MPT327702 MZP327702 NJL327702 NTH327702 ODD327702 OMZ327702 OWV327702 PGR327702 PQN327702 QAJ327702 QKF327702 QUB327702 RDX327702 RNT327702 RXP327702 SHL327702 SRH327702 TBD327702 TKZ327702 TUV327702 UER327702 UON327702 UYJ327702 VIF327702 VSB327702 WBX327702 WLT327702 WVP327702 G393238 JD393238 SZ393238 ACV393238 AMR393238 AWN393238 BGJ393238 BQF393238 CAB393238 CJX393238 CTT393238 DDP393238 DNL393238 DXH393238 EHD393238 EQZ393238 FAV393238 FKR393238 FUN393238 GEJ393238 GOF393238 GYB393238 HHX393238 HRT393238 IBP393238 ILL393238 IVH393238 JFD393238 JOZ393238 JYV393238 KIR393238 KSN393238 LCJ393238 LMF393238 LWB393238 MFX393238 MPT393238 MZP393238 NJL393238 NTH393238 ODD393238 OMZ393238 OWV393238 PGR393238 PQN393238 QAJ393238 QKF393238 QUB393238 RDX393238 RNT393238 RXP393238 SHL393238 SRH393238 TBD393238 TKZ393238 TUV393238 UER393238 UON393238 UYJ393238 VIF393238 VSB393238 WBX393238 WLT393238 WVP393238 G458774 JD458774 SZ458774 ACV458774 AMR458774 AWN458774 BGJ458774 BQF458774 CAB458774 CJX458774 CTT458774 DDP458774 DNL458774 DXH458774 EHD458774 EQZ458774 FAV458774 FKR458774 FUN458774 GEJ458774 GOF458774 GYB458774 HHX458774 HRT458774 IBP458774 ILL458774 IVH458774 JFD458774 JOZ458774 JYV458774 KIR458774 KSN458774 LCJ458774 LMF458774 LWB458774 MFX458774 MPT458774 MZP458774 NJL458774 NTH458774 ODD458774 OMZ458774 OWV458774 PGR458774 PQN458774 QAJ458774 QKF458774 QUB458774 RDX458774 RNT458774 RXP458774 SHL458774 SRH458774 TBD458774 TKZ458774 TUV458774 UER458774 UON458774 UYJ458774 VIF458774 VSB458774 WBX458774 WLT458774 WVP458774 G524310 JD524310 SZ524310 ACV524310 AMR524310 AWN524310 BGJ524310 BQF524310 CAB524310 CJX524310 CTT524310 DDP524310 DNL524310 DXH524310 EHD524310 EQZ524310 FAV524310 FKR524310 FUN524310 GEJ524310 GOF524310 GYB524310 HHX524310 HRT524310 IBP524310 ILL524310 IVH524310 JFD524310 JOZ524310 JYV524310 KIR524310 KSN524310 LCJ524310 LMF524310 LWB524310 MFX524310 MPT524310 MZP524310 NJL524310 NTH524310 ODD524310 OMZ524310 OWV524310 PGR524310 PQN524310 QAJ524310 QKF524310 QUB524310 RDX524310 RNT524310 RXP524310 SHL524310 SRH524310 TBD524310 TKZ524310 TUV524310 UER524310 UON524310 UYJ524310 VIF524310 VSB524310 WBX524310 WLT524310 WVP524310 G589846 JD589846 SZ589846 ACV589846 AMR589846 AWN589846 BGJ589846 BQF589846 CAB589846 CJX589846 CTT589846 DDP589846 DNL589846 DXH589846 EHD589846 EQZ589846 FAV589846 FKR589846 FUN589846 GEJ589846 GOF589846 GYB589846 HHX589846 HRT589846 IBP589846 ILL589846 IVH589846 JFD589846 JOZ589846 JYV589846 KIR589846 KSN589846 LCJ589846 LMF589846 LWB589846 MFX589846 MPT589846 MZP589846 NJL589846 NTH589846 ODD589846 OMZ589846 OWV589846 PGR589846 PQN589846 QAJ589846 QKF589846 QUB589846 RDX589846 RNT589846 RXP589846 SHL589846 SRH589846 TBD589846 TKZ589846 TUV589846 UER589846 UON589846 UYJ589846 VIF589846 VSB589846 WBX589846 WLT589846 WVP589846 G655382 JD655382 SZ655382 ACV655382 AMR655382 AWN655382 BGJ655382 BQF655382 CAB655382 CJX655382 CTT655382 DDP655382 DNL655382 DXH655382 EHD655382 EQZ655382 FAV655382 FKR655382 FUN655382 GEJ655382 GOF655382 GYB655382 HHX655382 HRT655382 IBP655382 ILL655382 IVH655382 JFD655382 JOZ655382 JYV655382 KIR655382 KSN655382 LCJ655382 LMF655382 LWB655382 MFX655382 MPT655382 MZP655382 NJL655382 NTH655382 ODD655382 OMZ655382 OWV655382 PGR655382 PQN655382 QAJ655382 QKF655382 QUB655382 RDX655382 RNT655382 RXP655382 SHL655382 SRH655382 TBD655382 TKZ655382 TUV655382 UER655382 UON655382 UYJ655382 VIF655382 VSB655382 WBX655382 WLT655382 WVP655382 G720918 JD720918 SZ720918 ACV720918 AMR720918 AWN720918 BGJ720918 BQF720918 CAB720918 CJX720918 CTT720918 DDP720918 DNL720918 DXH720918 EHD720918 EQZ720918 FAV720918 FKR720918 FUN720918 GEJ720918 GOF720918 GYB720918 HHX720918 HRT720918 IBP720918 ILL720918 IVH720918 JFD720918 JOZ720918 JYV720918 KIR720918 KSN720918 LCJ720918 LMF720918 LWB720918 MFX720918 MPT720918 MZP720918 NJL720918 NTH720918 ODD720918 OMZ720918 OWV720918 PGR720918 PQN720918 QAJ720918 QKF720918 QUB720918 RDX720918 RNT720918 RXP720918 SHL720918 SRH720918 TBD720918 TKZ720918 TUV720918 UER720918 UON720918 UYJ720918 VIF720918 VSB720918 WBX720918 WLT720918 WVP720918 G786454 JD786454 SZ786454 ACV786454 AMR786454 AWN786454 BGJ786454 BQF786454 CAB786454 CJX786454 CTT786454 DDP786454 DNL786454 DXH786454 EHD786454 EQZ786454 FAV786454 FKR786454 FUN786454 GEJ786454 GOF786454 GYB786454 HHX786454 HRT786454 IBP786454 ILL786454 IVH786454 JFD786454 JOZ786454 JYV786454 KIR786454 KSN786454 LCJ786454 LMF786454 LWB786454 MFX786454 MPT786454 MZP786454 NJL786454 NTH786454 ODD786454 OMZ786454 OWV786454 PGR786454 PQN786454 QAJ786454 QKF786454 QUB786454 RDX786454 RNT786454 RXP786454 SHL786454 SRH786454 TBD786454 TKZ786454 TUV786454 UER786454 UON786454 UYJ786454 VIF786454 VSB786454 WBX786454 WLT786454 WVP786454 G851990 JD851990 SZ851990 ACV851990 AMR851990 AWN851990 BGJ851990 BQF851990 CAB851990 CJX851990 CTT851990 DDP851990 DNL851990 DXH851990 EHD851990 EQZ851990 FAV851990 FKR851990 FUN851990 GEJ851990 GOF851990 GYB851990 HHX851990 HRT851990 IBP851990 ILL851990 IVH851990 JFD851990 JOZ851990 JYV851990 KIR851990 KSN851990 LCJ851990 LMF851990 LWB851990 MFX851990 MPT851990 MZP851990 NJL851990 NTH851990 ODD851990 OMZ851990 OWV851990 PGR851990 PQN851990 QAJ851990 QKF851990 QUB851990 RDX851990 RNT851990 RXP851990 SHL851990 SRH851990 TBD851990 TKZ851990 TUV851990 UER851990 UON851990 UYJ851990 VIF851990 VSB851990 WBX851990 WLT851990 WVP851990 G917526 JD917526 SZ917526 ACV917526 AMR917526 AWN917526 BGJ917526 BQF917526 CAB917526 CJX917526 CTT917526 DDP917526 DNL917526 DXH917526 EHD917526 EQZ917526 FAV917526 FKR917526 FUN917526 GEJ917526 GOF917526 GYB917526 HHX917526 HRT917526 IBP917526 ILL917526 IVH917526 JFD917526 JOZ917526 JYV917526 KIR917526 KSN917526 LCJ917526 LMF917526 LWB917526 MFX917526 MPT917526 MZP917526 NJL917526 NTH917526 ODD917526 OMZ917526 OWV917526 PGR917526 PQN917526 QAJ917526 QKF917526 QUB917526 RDX917526 RNT917526 RXP917526 SHL917526 SRH917526 TBD917526 TKZ917526 TUV917526 UER917526 UON917526 UYJ917526 VIF917526 VSB917526 WBX917526 WLT917526 WVP917526" xr:uid="{00000000-0002-0000-0700-00000A000000}">
      <formula1>$AV$3:$AV$7</formula1>
      <formula2>0</formula2>
    </dataValidation>
    <dataValidation type="list" allowBlank="1" showErrorMessage="1" sqref="N983062 JK983062 TG983062 ADC983062 AMY983062 AWU983062 BGQ983062 BQM983062 CAI983062 CKE983062 CUA983062 DDW983062 DNS983062 DXO983062 EHK983062 ERG983062 FBC983062 FKY983062 FUU983062 GEQ983062 GOM983062 GYI983062 HIE983062 HSA983062 IBW983062 ILS983062 IVO983062 JFK983062 JPG983062 JZC983062 KIY983062 KSU983062 LCQ983062 LMM983062 LWI983062 MGE983062 MQA983062 MZW983062 NJS983062 NTO983062 ODK983062 ONG983062 OXC983062 PGY983062 PQU983062 QAQ983062 QKM983062 QUI983062 REE983062 ROA983062 RXW983062 SHS983062 SRO983062 TBK983062 TLG983062 TVC983062 UEY983062 UOU983062 UYQ983062 VIM983062 VSI983062 WCE983062 WMA983062 WVW983062 N65558 JK65558 TG65558 ADC65558 AMY65558 AWU65558 BGQ65558 BQM65558 CAI65558 CKE65558 CUA65558 DDW65558 DNS65558 DXO65558 EHK65558 ERG65558 FBC65558 FKY65558 FUU65558 GEQ65558 GOM65558 GYI65558 HIE65558 HSA65558 IBW65558 ILS65558 IVO65558 JFK65558 JPG65558 JZC65558 KIY65558 KSU65558 LCQ65558 LMM65558 LWI65558 MGE65558 MQA65558 MZW65558 NJS65558 NTO65558 ODK65558 ONG65558 OXC65558 PGY65558 PQU65558 QAQ65558 QKM65558 QUI65558 REE65558 ROA65558 RXW65558 SHS65558 SRO65558 TBK65558 TLG65558 TVC65558 UEY65558 UOU65558 UYQ65558 VIM65558 VSI65558 WCE65558 WMA65558 WVW65558 N131094 JK131094 TG131094 ADC131094 AMY131094 AWU131094 BGQ131094 BQM131094 CAI131094 CKE131094 CUA131094 DDW131094 DNS131094 DXO131094 EHK131094 ERG131094 FBC131094 FKY131094 FUU131094 GEQ131094 GOM131094 GYI131094 HIE131094 HSA131094 IBW131094 ILS131094 IVO131094 JFK131094 JPG131094 JZC131094 KIY131094 KSU131094 LCQ131094 LMM131094 LWI131094 MGE131094 MQA131094 MZW131094 NJS131094 NTO131094 ODK131094 ONG131094 OXC131094 PGY131094 PQU131094 QAQ131094 QKM131094 QUI131094 REE131094 ROA131094 RXW131094 SHS131094 SRO131094 TBK131094 TLG131094 TVC131094 UEY131094 UOU131094 UYQ131094 VIM131094 VSI131094 WCE131094 WMA131094 WVW131094 N196630 JK196630 TG196630 ADC196630 AMY196630 AWU196630 BGQ196630 BQM196630 CAI196630 CKE196630 CUA196630 DDW196630 DNS196630 DXO196630 EHK196630 ERG196630 FBC196630 FKY196630 FUU196630 GEQ196630 GOM196630 GYI196630 HIE196630 HSA196630 IBW196630 ILS196630 IVO196630 JFK196630 JPG196630 JZC196630 KIY196630 KSU196630 LCQ196630 LMM196630 LWI196630 MGE196630 MQA196630 MZW196630 NJS196630 NTO196630 ODK196630 ONG196630 OXC196630 PGY196630 PQU196630 QAQ196630 QKM196630 QUI196630 REE196630 ROA196630 RXW196630 SHS196630 SRO196630 TBK196630 TLG196630 TVC196630 UEY196630 UOU196630 UYQ196630 VIM196630 VSI196630 WCE196630 WMA196630 WVW196630 N262166 JK262166 TG262166 ADC262166 AMY262166 AWU262166 BGQ262166 BQM262166 CAI262166 CKE262166 CUA262166 DDW262166 DNS262166 DXO262166 EHK262166 ERG262166 FBC262166 FKY262166 FUU262166 GEQ262166 GOM262166 GYI262166 HIE262166 HSA262166 IBW262166 ILS262166 IVO262166 JFK262166 JPG262166 JZC262166 KIY262166 KSU262166 LCQ262166 LMM262166 LWI262166 MGE262166 MQA262166 MZW262166 NJS262166 NTO262166 ODK262166 ONG262166 OXC262166 PGY262166 PQU262166 QAQ262166 QKM262166 QUI262166 REE262166 ROA262166 RXW262166 SHS262166 SRO262166 TBK262166 TLG262166 TVC262166 UEY262166 UOU262166 UYQ262166 VIM262166 VSI262166 WCE262166 WMA262166 WVW262166 N327702 JK327702 TG327702 ADC327702 AMY327702 AWU327702 BGQ327702 BQM327702 CAI327702 CKE327702 CUA327702 DDW327702 DNS327702 DXO327702 EHK327702 ERG327702 FBC327702 FKY327702 FUU327702 GEQ327702 GOM327702 GYI327702 HIE327702 HSA327702 IBW327702 ILS327702 IVO327702 JFK327702 JPG327702 JZC327702 KIY327702 KSU327702 LCQ327702 LMM327702 LWI327702 MGE327702 MQA327702 MZW327702 NJS327702 NTO327702 ODK327702 ONG327702 OXC327702 PGY327702 PQU327702 QAQ327702 QKM327702 QUI327702 REE327702 ROA327702 RXW327702 SHS327702 SRO327702 TBK327702 TLG327702 TVC327702 UEY327702 UOU327702 UYQ327702 VIM327702 VSI327702 WCE327702 WMA327702 WVW327702 N393238 JK393238 TG393238 ADC393238 AMY393238 AWU393238 BGQ393238 BQM393238 CAI393238 CKE393238 CUA393238 DDW393238 DNS393238 DXO393238 EHK393238 ERG393238 FBC393238 FKY393238 FUU393238 GEQ393238 GOM393238 GYI393238 HIE393238 HSA393238 IBW393238 ILS393238 IVO393238 JFK393238 JPG393238 JZC393238 KIY393238 KSU393238 LCQ393238 LMM393238 LWI393238 MGE393238 MQA393238 MZW393238 NJS393238 NTO393238 ODK393238 ONG393238 OXC393238 PGY393238 PQU393238 QAQ393238 QKM393238 QUI393238 REE393238 ROA393238 RXW393238 SHS393238 SRO393238 TBK393238 TLG393238 TVC393238 UEY393238 UOU393238 UYQ393238 VIM393238 VSI393238 WCE393238 WMA393238 WVW393238 N458774 JK458774 TG458774 ADC458774 AMY458774 AWU458774 BGQ458774 BQM458774 CAI458774 CKE458774 CUA458774 DDW458774 DNS458774 DXO458774 EHK458774 ERG458774 FBC458774 FKY458774 FUU458774 GEQ458774 GOM458774 GYI458774 HIE458774 HSA458774 IBW458774 ILS458774 IVO458774 JFK458774 JPG458774 JZC458774 KIY458774 KSU458774 LCQ458774 LMM458774 LWI458774 MGE458774 MQA458774 MZW458774 NJS458774 NTO458774 ODK458774 ONG458774 OXC458774 PGY458774 PQU458774 QAQ458774 QKM458774 QUI458774 REE458774 ROA458774 RXW458774 SHS458774 SRO458774 TBK458774 TLG458774 TVC458774 UEY458774 UOU458774 UYQ458774 VIM458774 VSI458774 WCE458774 WMA458774 WVW458774 N524310 JK524310 TG524310 ADC524310 AMY524310 AWU524310 BGQ524310 BQM524310 CAI524310 CKE524310 CUA524310 DDW524310 DNS524310 DXO524310 EHK524310 ERG524310 FBC524310 FKY524310 FUU524310 GEQ524310 GOM524310 GYI524310 HIE524310 HSA524310 IBW524310 ILS524310 IVO524310 JFK524310 JPG524310 JZC524310 KIY524310 KSU524310 LCQ524310 LMM524310 LWI524310 MGE524310 MQA524310 MZW524310 NJS524310 NTO524310 ODK524310 ONG524310 OXC524310 PGY524310 PQU524310 QAQ524310 QKM524310 QUI524310 REE524310 ROA524310 RXW524310 SHS524310 SRO524310 TBK524310 TLG524310 TVC524310 UEY524310 UOU524310 UYQ524310 VIM524310 VSI524310 WCE524310 WMA524310 WVW524310 N589846 JK589846 TG589846 ADC589846 AMY589846 AWU589846 BGQ589846 BQM589846 CAI589846 CKE589846 CUA589846 DDW589846 DNS589846 DXO589846 EHK589846 ERG589846 FBC589846 FKY589846 FUU589846 GEQ589846 GOM589846 GYI589846 HIE589846 HSA589846 IBW589846 ILS589846 IVO589846 JFK589846 JPG589846 JZC589846 KIY589846 KSU589846 LCQ589846 LMM589846 LWI589846 MGE589846 MQA589846 MZW589846 NJS589846 NTO589846 ODK589846 ONG589846 OXC589846 PGY589846 PQU589846 QAQ589846 QKM589846 QUI589846 REE589846 ROA589846 RXW589846 SHS589846 SRO589846 TBK589846 TLG589846 TVC589846 UEY589846 UOU589846 UYQ589846 VIM589846 VSI589846 WCE589846 WMA589846 WVW589846 N655382 JK655382 TG655382 ADC655382 AMY655382 AWU655382 BGQ655382 BQM655382 CAI655382 CKE655382 CUA655382 DDW655382 DNS655382 DXO655382 EHK655382 ERG655382 FBC655382 FKY655382 FUU655382 GEQ655382 GOM655382 GYI655382 HIE655382 HSA655382 IBW655382 ILS655382 IVO655382 JFK655382 JPG655382 JZC655382 KIY655382 KSU655382 LCQ655382 LMM655382 LWI655382 MGE655382 MQA655382 MZW655382 NJS655382 NTO655382 ODK655382 ONG655382 OXC655382 PGY655382 PQU655382 QAQ655382 QKM655382 QUI655382 REE655382 ROA655382 RXW655382 SHS655382 SRO655382 TBK655382 TLG655382 TVC655382 UEY655382 UOU655382 UYQ655382 VIM655382 VSI655382 WCE655382 WMA655382 WVW655382 N720918 JK720918 TG720918 ADC720918 AMY720918 AWU720918 BGQ720918 BQM720918 CAI720918 CKE720918 CUA720918 DDW720918 DNS720918 DXO720918 EHK720918 ERG720918 FBC720918 FKY720918 FUU720918 GEQ720918 GOM720918 GYI720918 HIE720918 HSA720918 IBW720918 ILS720918 IVO720918 JFK720918 JPG720918 JZC720918 KIY720918 KSU720918 LCQ720918 LMM720918 LWI720918 MGE720918 MQA720918 MZW720918 NJS720918 NTO720918 ODK720918 ONG720918 OXC720918 PGY720918 PQU720918 QAQ720918 QKM720918 QUI720918 REE720918 ROA720918 RXW720918 SHS720918 SRO720918 TBK720918 TLG720918 TVC720918 UEY720918 UOU720918 UYQ720918 VIM720918 VSI720918 WCE720918 WMA720918 WVW720918 N786454 JK786454 TG786454 ADC786454 AMY786454 AWU786454 BGQ786454 BQM786454 CAI786454 CKE786454 CUA786454 DDW786454 DNS786454 DXO786454 EHK786454 ERG786454 FBC786454 FKY786454 FUU786454 GEQ786454 GOM786454 GYI786454 HIE786454 HSA786454 IBW786454 ILS786454 IVO786454 JFK786454 JPG786454 JZC786454 KIY786454 KSU786454 LCQ786454 LMM786454 LWI786454 MGE786454 MQA786454 MZW786454 NJS786454 NTO786454 ODK786454 ONG786454 OXC786454 PGY786454 PQU786454 QAQ786454 QKM786454 QUI786454 REE786454 ROA786454 RXW786454 SHS786454 SRO786454 TBK786454 TLG786454 TVC786454 UEY786454 UOU786454 UYQ786454 VIM786454 VSI786454 WCE786454 WMA786454 WVW786454 N851990 JK851990 TG851990 ADC851990 AMY851990 AWU851990 BGQ851990 BQM851990 CAI851990 CKE851990 CUA851990 DDW851990 DNS851990 DXO851990 EHK851990 ERG851990 FBC851990 FKY851990 FUU851990 GEQ851990 GOM851990 GYI851990 HIE851990 HSA851990 IBW851990 ILS851990 IVO851990 JFK851990 JPG851990 JZC851990 KIY851990 KSU851990 LCQ851990 LMM851990 LWI851990 MGE851990 MQA851990 MZW851990 NJS851990 NTO851990 ODK851990 ONG851990 OXC851990 PGY851990 PQU851990 QAQ851990 QKM851990 QUI851990 REE851990 ROA851990 RXW851990 SHS851990 SRO851990 TBK851990 TLG851990 TVC851990 UEY851990 UOU851990 UYQ851990 VIM851990 VSI851990 WCE851990 WMA851990 WVW851990 N917526 JK917526 TG917526 ADC917526 AMY917526 AWU917526 BGQ917526 BQM917526 CAI917526 CKE917526 CUA917526 DDW917526 DNS917526 DXO917526 EHK917526 ERG917526 FBC917526 FKY917526 FUU917526 GEQ917526 GOM917526 GYI917526 HIE917526 HSA917526 IBW917526 ILS917526 IVO917526 JFK917526 JPG917526 JZC917526 KIY917526 KSU917526 LCQ917526 LMM917526 LWI917526 MGE917526 MQA917526 MZW917526 NJS917526 NTO917526 ODK917526 ONG917526 OXC917526 PGY917526 PQU917526 QAQ917526 QKM917526 QUI917526 REE917526 ROA917526 RXW917526 SHS917526 SRO917526 TBK917526 TLG917526 TVC917526 UEY917526 UOU917526 UYQ917526 VIM917526 VSI917526 WCE917526 WMA917526 WVW917526 WVW23 JK23 TG23 ADC23 AMY23 AWU23 BGQ23 BQM23 CAI23 CKE23 CUA23 DDW23 DNS23 DXO23 EHK23 ERG23 FBC23 FKY23 FUU23 GEQ23 GOM23 GYI23 HIE23 HSA23 IBW23 ILS23 IVO23 JFK23 JPG23 JZC23 KIY23 KSU23 LCQ23 LMM23 LWI23 MGE23 MQA23 MZW23 NJS23 NTO23 ODK23 ONG23 OXC23 PGY23 PQU23 QAQ23 QKM23 QUI23 REE23 ROA23 RXW23 SHS23 SRO23 TBK23 TLG23 TVC23 UEY23 UOU23 UYQ23 VIM23 VSI23 WCE23 WMA23" xr:uid="{00000000-0002-0000-0700-00000B000000}">
      <formula1>$AU$10:$AU$11</formula1>
      <formula2>0</formula2>
    </dataValidation>
    <dataValidation type="list" allowBlank="1" showErrorMessage="1" sqref="P17 JM17 TI17 ADE17 ANA17 AWW17 BGS17 BQO17 CAK17 CKG17 CUC17 DDY17 DNU17 DXQ17 EHM17 ERI17 FBE17 FLA17 FUW17 GES17 GOO17 GYK17 HIG17 HSC17 IBY17 ILU17 IVQ17 JFM17 JPI17 JZE17 KJA17 KSW17 LCS17 LMO17 LWK17 MGG17 MQC17 MZY17 NJU17 NTQ17 ODM17 ONI17 OXE17 PHA17 PQW17 QAS17 QKO17 QUK17 REG17 ROC17 RXY17 SHU17 SRQ17 TBM17 TLI17 TVE17 UFA17 UOW17 UYS17 VIO17 VSK17 WCG17 WMC17 WVY17 P65552 JM65552 TI65552 ADE65552 ANA65552 AWW65552 BGS65552 BQO65552 CAK65552 CKG65552 CUC65552 DDY65552 DNU65552 DXQ65552 EHM65552 ERI65552 FBE65552 FLA65552 FUW65552 GES65552 GOO65552 GYK65552 HIG65552 HSC65552 IBY65552 ILU65552 IVQ65552 JFM65552 JPI65552 JZE65552 KJA65552 KSW65552 LCS65552 LMO65552 LWK65552 MGG65552 MQC65552 MZY65552 NJU65552 NTQ65552 ODM65552 ONI65552 OXE65552 PHA65552 PQW65552 QAS65552 QKO65552 QUK65552 REG65552 ROC65552 RXY65552 SHU65552 SRQ65552 TBM65552 TLI65552 TVE65552 UFA65552 UOW65552 UYS65552 VIO65552 VSK65552 WCG65552 WMC65552 WVY65552 P131088 JM131088 TI131088 ADE131088 ANA131088 AWW131088 BGS131088 BQO131088 CAK131088 CKG131088 CUC131088 DDY131088 DNU131088 DXQ131088 EHM131088 ERI131088 FBE131088 FLA131088 FUW131088 GES131088 GOO131088 GYK131088 HIG131088 HSC131088 IBY131088 ILU131088 IVQ131088 JFM131088 JPI131088 JZE131088 KJA131088 KSW131088 LCS131088 LMO131088 LWK131088 MGG131088 MQC131088 MZY131088 NJU131088 NTQ131088 ODM131088 ONI131088 OXE131088 PHA131088 PQW131088 QAS131088 QKO131088 QUK131088 REG131088 ROC131088 RXY131088 SHU131088 SRQ131088 TBM131088 TLI131088 TVE131088 UFA131088 UOW131088 UYS131088 VIO131088 VSK131088 WCG131088 WMC131088 WVY131088 P196624 JM196624 TI196624 ADE196624 ANA196624 AWW196624 BGS196624 BQO196624 CAK196624 CKG196624 CUC196624 DDY196624 DNU196624 DXQ196624 EHM196624 ERI196624 FBE196624 FLA196624 FUW196624 GES196624 GOO196624 GYK196624 HIG196624 HSC196624 IBY196624 ILU196624 IVQ196624 JFM196624 JPI196624 JZE196624 KJA196624 KSW196624 LCS196624 LMO196624 LWK196624 MGG196624 MQC196624 MZY196624 NJU196624 NTQ196624 ODM196624 ONI196624 OXE196624 PHA196624 PQW196624 QAS196624 QKO196624 QUK196624 REG196624 ROC196624 RXY196624 SHU196624 SRQ196624 TBM196624 TLI196624 TVE196624 UFA196624 UOW196624 UYS196624 VIO196624 VSK196624 WCG196624 WMC196624 WVY196624 P262160 JM262160 TI262160 ADE262160 ANA262160 AWW262160 BGS262160 BQO262160 CAK262160 CKG262160 CUC262160 DDY262160 DNU262160 DXQ262160 EHM262160 ERI262160 FBE262160 FLA262160 FUW262160 GES262160 GOO262160 GYK262160 HIG262160 HSC262160 IBY262160 ILU262160 IVQ262160 JFM262160 JPI262160 JZE262160 KJA262160 KSW262160 LCS262160 LMO262160 LWK262160 MGG262160 MQC262160 MZY262160 NJU262160 NTQ262160 ODM262160 ONI262160 OXE262160 PHA262160 PQW262160 QAS262160 QKO262160 QUK262160 REG262160 ROC262160 RXY262160 SHU262160 SRQ262160 TBM262160 TLI262160 TVE262160 UFA262160 UOW262160 UYS262160 VIO262160 VSK262160 WCG262160 WMC262160 WVY262160 P327696 JM327696 TI327696 ADE327696 ANA327696 AWW327696 BGS327696 BQO327696 CAK327696 CKG327696 CUC327696 DDY327696 DNU327696 DXQ327696 EHM327696 ERI327696 FBE327696 FLA327696 FUW327696 GES327696 GOO327696 GYK327696 HIG327696 HSC327696 IBY327696 ILU327696 IVQ327696 JFM327696 JPI327696 JZE327696 KJA327696 KSW327696 LCS327696 LMO327696 LWK327696 MGG327696 MQC327696 MZY327696 NJU327696 NTQ327696 ODM327696 ONI327696 OXE327696 PHA327696 PQW327696 QAS327696 QKO327696 QUK327696 REG327696 ROC327696 RXY327696 SHU327696 SRQ327696 TBM327696 TLI327696 TVE327696 UFA327696 UOW327696 UYS327696 VIO327696 VSK327696 WCG327696 WMC327696 WVY327696 P393232 JM393232 TI393232 ADE393232 ANA393232 AWW393232 BGS393232 BQO393232 CAK393232 CKG393232 CUC393232 DDY393232 DNU393232 DXQ393232 EHM393232 ERI393232 FBE393232 FLA393232 FUW393232 GES393232 GOO393232 GYK393232 HIG393232 HSC393232 IBY393232 ILU393232 IVQ393232 JFM393232 JPI393232 JZE393232 KJA393232 KSW393232 LCS393232 LMO393232 LWK393232 MGG393232 MQC393232 MZY393232 NJU393232 NTQ393232 ODM393232 ONI393232 OXE393232 PHA393232 PQW393232 QAS393232 QKO393232 QUK393232 REG393232 ROC393232 RXY393232 SHU393232 SRQ393232 TBM393232 TLI393232 TVE393232 UFA393232 UOW393232 UYS393232 VIO393232 VSK393232 WCG393232 WMC393232 WVY393232 P458768 JM458768 TI458768 ADE458768 ANA458768 AWW458768 BGS458768 BQO458768 CAK458768 CKG458768 CUC458768 DDY458768 DNU458768 DXQ458768 EHM458768 ERI458768 FBE458768 FLA458768 FUW458768 GES458768 GOO458768 GYK458768 HIG458768 HSC458768 IBY458768 ILU458768 IVQ458768 JFM458768 JPI458768 JZE458768 KJA458768 KSW458768 LCS458768 LMO458768 LWK458768 MGG458768 MQC458768 MZY458768 NJU458768 NTQ458768 ODM458768 ONI458768 OXE458768 PHA458768 PQW458768 QAS458768 QKO458768 QUK458768 REG458768 ROC458768 RXY458768 SHU458768 SRQ458768 TBM458768 TLI458768 TVE458768 UFA458768 UOW458768 UYS458768 VIO458768 VSK458768 WCG458768 WMC458768 WVY458768 P524304 JM524304 TI524304 ADE524304 ANA524304 AWW524304 BGS524304 BQO524304 CAK524304 CKG524304 CUC524304 DDY524304 DNU524304 DXQ524304 EHM524304 ERI524304 FBE524304 FLA524304 FUW524304 GES524304 GOO524304 GYK524304 HIG524304 HSC524304 IBY524304 ILU524304 IVQ524304 JFM524304 JPI524304 JZE524304 KJA524304 KSW524304 LCS524304 LMO524304 LWK524304 MGG524304 MQC524304 MZY524304 NJU524304 NTQ524304 ODM524304 ONI524304 OXE524304 PHA524304 PQW524304 QAS524304 QKO524304 QUK524304 REG524304 ROC524304 RXY524304 SHU524304 SRQ524304 TBM524304 TLI524304 TVE524304 UFA524304 UOW524304 UYS524304 VIO524304 VSK524304 WCG524304 WMC524304 WVY524304 P589840 JM589840 TI589840 ADE589840 ANA589840 AWW589840 BGS589840 BQO589840 CAK589840 CKG589840 CUC589840 DDY589840 DNU589840 DXQ589840 EHM589840 ERI589840 FBE589840 FLA589840 FUW589840 GES589840 GOO589840 GYK589840 HIG589840 HSC589840 IBY589840 ILU589840 IVQ589840 JFM589840 JPI589840 JZE589840 KJA589840 KSW589840 LCS589840 LMO589840 LWK589840 MGG589840 MQC589840 MZY589840 NJU589840 NTQ589840 ODM589840 ONI589840 OXE589840 PHA589840 PQW589840 QAS589840 QKO589840 QUK589840 REG589840 ROC589840 RXY589840 SHU589840 SRQ589840 TBM589840 TLI589840 TVE589840 UFA589840 UOW589840 UYS589840 VIO589840 VSK589840 WCG589840 WMC589840 WVY589840 P655376 JM655376 TI655376 ADE655376 ANA655376 AWW655376 BGS655376 BQO655376 CAK655376 CKG655376 CUC655376 DDY655376 DNU655376 DXQ655376 EHM655376 ERI655376 FBE655376 FLA655376 FUW655376 GES655376 GOO655376 GYK655376 HIG655376 HSC655376 IBY655376 ILU655376 IVQ655376 JFM655376 JPI655376 JZE655376 KJA655376 KSW655376 LCS655376 LMO655376 LWK655376 MGG655376 MQC655376 MZY655376 NJU655376 NTQ655376 ODM655376 ONI655376 OXE655376 PHA655376 PQW655376 QAS655376 QKO655376 QUK655376 REG655376 ROC655376 RXY655376 SHU655376 SRQ655376 TBM655376 TLI655376 TVE655376 UFA655376 UOW655376 UYS655376 VIO655376 VSK655376 WCG655376 WMC655376 WVY655376 P720912 JM720912 TI720912 ADE720912 ANA720912 AWW720912 BGS720912 BQO720912 CAK720912 CKG720912 CUC720912 DDY720912 DNU720912 DXQ720912 EHM720912 ERI720912 FBE720912 FLA720912 FUW720912 GES720912 GOO720912 GYK720912 HIG720912 HSC720912 IBY720912 ILU720912 IVQ720912 JFM720912 JPI720912 JZE720912 KJA720912 KSW720912 LCS720912 LMO720912 LWK720912 MGG720912 MQC720912 MZY720912 NJU720912 NTQ720912 ODM720912 ONI720912 OXE720912 PHA720912 PQW720912 QAS720912 QKO720912 QUK720912 REG720912 ROC720912 RXY720912 SHU720912 SRQ720912 TBM720912 TLI720912 TVE720912 UFA720912 UOW720912 UYS720912 VIO720912 VSK720912 WCG720912 WMC720912 WVY720912 P786448 JM786448 TI786448 ADE786448 ANA786448 AWW786448 BGS786448 BQO786448 CAK786448 CKG786448 CUC786448 DDY786448 DNU786448 DXQ786448 EHM786448 ERI786448 FBE786448 FLA786448 FUW786448 GES786448 GOO786448 GYK786448 HIG786448 HSC786448 IBY786448 ILU786448 IVQ786448 JFM786448 JPI786448 JZE786448 KJA786448 KSW786448 LCS786448 LMO786448 LWK786448 MGG786448 MQC786448 MZY786448 NJU786448 NTQ786448 ODM786448 ONI786448 OXE786448 PHA786448 PQW786448 QAS786448 QKO786448 QUK786448 REG786448 ROC786448 RXY786448 SHU786448 SRQ786448 TBM786448 TLI786448 TVE786448 UFA786448 UOW786448 UYS786448 VIO786448 VSK786448 WCG786448 WMC786448 WVY786448 P851984 JM851984 TI851984 ADE851984 ANA851984 AWW851984 BGS851984 BQO851984 CAK851984 CKG851984 CUC851984 DDY851984 DNU851984 DXQ851984 EHM851984 ERI851984 FBE851984 FLA851984 FUW851984 GES851984 GOO851984 GYK851984 HIG851984 HSC851984 IBY851984 ILU851984 IVQ851984 JFM851984 JPI851984 JZE851984 KJA851984 KSW851984 LCS851984 LMO851984 LWK851984 MGG851984 MQC851984 MZY851984 NJU851984 NTQ851984 ODM851984 ONI851984 OXE851984 PHA851984 PQW851984 QAS851984 QKO851984 QUK851984 REG851984 ROC851984 RXY851984 SHU851984 SRQ851984 TBM851984 TLI851984 TVE851984 UFA851984 UOW851984 UYS851984 VIO851984 VSK851984 WCG851984 WMC851984 WVY851984 P917520 JM917520 TI917520 ADE917520 ANA917520 AWW917520 BGS917520 BQO917520 CAK917520 CKG917520 CUC917520 DDY917520 DNU917520 DXQ917520 EHM917520 ERI917520 FBE917520 FLA917520 FUW917520 GES917520 GOO917520 GYK917520 HIG917520 HSC917520 IBY917520 ILU917520 IVQ917520 JFM917520 JPI917520 JZE917520 KJA917520 KSW917520 LCS917520 LMO917520 LWK917520 MGG917520 MQC917520 MZY917520 NJU917520 NTQ917520 ODM917520 ONI917520 OXE917520 PHA917520 PQW917520 QAS917520 QKO917520 QUK917520 REG917520 ROC917520 RXY917520 SHU917520 SRQ917520 TBM917520 TLI917520 TVE917520 UFA917520 UOW917520 UYS917520 VIO917520 VSK917520 WCG917520 WMC917520 WVY917520 P983056 JM983056 TI983056 ADE983056 ANA983056 AWW983056 BGS983056 BQO983056 CAK983056 CKG983056 CUC983056 DDY983056 DNU983056 DXQ983056 EHM983056 ERI983056 FBE983056 FLA983056 FUW983056 GES983056 GOO983056 GYK983056 HIG983056 HSC983056 IBY983056 ILU983056 IVQ983056 JFM983056 JPI983056 JZE983056 KJA983056 KSW983056 LCS983056 LMO983056 LWK983056 MGG983056 MQC983056 MZY983056 NJU983056 NTQ983056 ODM983056 ONI983056 OXE983056 PHA983056 PQW983056 QAS983056 QKO983056 QUK983056 REG983056 ROC983056 RXY983056 SHU983056 SRQ983056 TBM983056 TLI983056 TVE983056 UFA983056 UOW983056 UYS983056 VIO983056 VSK983056 WCG983056 WMC983056 WVY983056" xr:uid="{00000000-0002-0000-0700-00000C000000}">
      <formula1>$AM$7:$AM$9</formula1>
      <formula2>0</formula2>
    </dataValidation>
    <dataValidation type="list" allowBlank="1" showErrorMessage="1" sqref="B17 IY17 SU17 ACQ17 AMM17 AWI17 BGE17 BQA17 BZW17 CJS17 CTO17 DDK17 DNG17 DXC17 EGY17 EQU17 FAQ17 FKM17 FUI17 GEE17 GOA17 GXW17 HHS17 HRO17 IBK17 ILG17 IVC17 JEY17 JOU17 JYQ17 KIM17 KSI17 LCE17 LMA17 LVW17 MFS17 MPO17 MZK17 NJG17 NTC17 OCY17 OMU17 OWQ17 PGM17 PQI17 QAE17 QKA17 QTW17 RDS17 RNO17 RXK17 SHG17 SRC17 TAY17 TKU17 TUQ17 UEM17 UOI17 UYE17 VIA17 VRW17 WBS17 WLO17 WVK17 B65552 IY65552 SU65552 ACQ65552 AMM65552 AWI65552 BGE65552 BQA65552 BZW65552 CJS65552 CTO65552 DDK65552 DNG65552 DXC65552 EGY65552 EQU65552 FAQ65552 FKM65552 FUI65552 GEE65552 GOA65552 GXW65552 HHS65552 HRO65552 IBK65552 ILG65552 IVC65552 JEY65552 JOU65552 JYQ65552 KIM65552 KSI65552 LCE65552 LMA65552 LVW65552 MFS65552 MPO65552 MZK65552 NJG65552 NTC65552 OCY65552 OMU65552 OWQ65552 PGM65552 PQI65552 QAE65552 QKA65552 QTW65552 RDS65552 RNO65552 RXK65552 SHG65552 SRC65552 TAY65552 TKU65552 TUQ65552 UEM65552 UOI65552 UYE65552 VIA65552 VRW65552 WBS65552 WLO65552 WVK65552 B131088 IY131088 SU131088 ACQ131088 AMM131088 AWI131088 BGE131088 BQA131088 BZW131088 CJS131088 CTO131088 DDK131088 DNG131088 DXC131088 EGY131088 EQU131088 FAQ131088 FKM131088 FUI131088 GEE131088 GOA131088 GXW131088 HHS131088 HRO131088 IBK131088 ILG131088 IVC131088 JEY131088 JOU131088 JYQ131088 KIM131088 KSI131088 LCE131088 LMA131088 LVW131088 MFS131088 MPO131088 MZK131088 NJG131088 NTC131088 OCY131088 OMU131088 OWQ131088 PGM131088 PQI131088 QAE131088 QKA131088 QTW131088 RDS131088 RNO131088 RXK131088 SHG131088 SRC131088 TAY131088 TKU131088 TUQ131088 UEM131088 UOI131088 UYE131088 VIA131088 VRW131088 WBS131088 WLO131088 WVK131088 B196624 IY196624 SU196624 ACQ196624 AMM196624 AWI196624 BGE196624 BQA196624 BZW196624 CJS196624 CTO196624 DDK196624 DNG196624 DXC196624 EGY196624 EQU196624 FAQ196624 FKM196624 FUI196624 GEE196624 GOA196624 GXW196624 HHS196624 HRO196624 IBK196624 ILG196624 IVC196624 JEY196624 JOU196624 JYQ196624 KIM196624 KSI196624 LCE196624 LMA196624 LVW196624 MFS196624 MPO196624 MZK196624 NJG196624 NTC196624 OCY196624 OMU196624 OWQ196624 PGM196624 PQI196624 QAE196624 QKA196624 QTW196624 RDS196624 RNO196624 RXK196624 SHG196624 SRC196624 TAY196624 TKU196624 TUQ196624 UEM196624 UOI196624 UYE196624 VIA196624 VRW196624 WBS196624 WLO196624 WVK196624 B262160 IY262160 SU262160 ACQ262160 AMM262160 AWI262160 BGE262160 BQA262160 BZW262160 CJS262160 CTO262160 DDK262160 DNG262160 DXC262160 EGY262160 EQU262160 FAQ262160 FKM262160 FUI262160 GEE262160 GOA262160 GXW262160 HHS262160 HRO262160 IBK262160 ILG262160 IVC262160 JEY262160 JOU262160 JYQ262160 KIM262160 KSI262160 LCE262160 LMA262160 LVW262160 MFS262160 MPO262160 MZK262160 NJG262160 NTC262160 OCY262160 OMU262160 OWQ262160 PGM262160 PQI262160 QAE262160 QKA262160 QTW262160 RDS262160 RNO262160 RXK262160 SHG262160 SRC262160 TAY262160 TKU262160 TUQ262160 UEM262160 UOI262160 UYE262160 VIA262160 VRW262160 WBS262160 WLO262160 WVK262160 B327696 IY327696 SU327696 ACQ327696 AMM327696 AWI327696 BGE327696 BQA327696 BZW327696 CJS327696 CTO327696 DDK327696 DNG327696 DXC327696 EGY327696 EQU327696 FAQ327696 FKM327696 FUI327696 GEE327696 GOA327696 GXW327696 HHS327696 HRO327696 IBK327696 ILG327696 IVC327696 JEY327696 JOU327696 JYQ327696 KIM327696 KSI327696 LCE327696 LMA327696 LVW327696 MFS327696 MPO327696 MZK327696 NJG327696 NTC327696 OCY327696 OMU327696 OWQ327696 PGM327696 PQI327696 QAE327696 QKA327696 QTW327696 RDS327696 RNO327696 RXK327696 SHG327696 SRC327696 TAY327696 TKU327696 TUQ327696 UEM327696 UOI327696 UYE327696 VIA327696 VRW327696 WBS327696 WLO327696 WVK327696 B393232 IY393232 SU393232 ACQ393232 AMM393232 AWI393232 BGE393232 BQA393232 BZW393232 CJS393232 CTO393232 DDK393232 DNG393232 DXC393232 EGY393232 EQU393232 FAQ393232 FKM393232 FUI393232 GEE393232 GOA393232 GXW393232 HHS393232 HRO393232 IBK393232 ILG393232 IVC393232 JEY393232 JOU393232 JYQ393232 KIM393232 KSI393232 LCE393232 LMA393232 LVW393232 MFS393232 MPO393232 MZK393232 NJG393232 NTC393232 OCY393232 OMU393232 OWQ393232 PGM393232 PQI393232 QAE393232 QKA393232 QTW393232 RDS393232 RNO393232 RXK393232 SHG393232 SRC393232 TAY393232 TKU393232 TUQ393232 UEM393232 UOI393232 UYE393232 VIA393232 VRW393232 WBS393232 WLO393232 WVK393232 B458768 IY458768 SU458768 ACQ458768 AMM458768 AWI458768 BGE458768 BQA458768 BZW458768 CJS458768 CTO458768 DDK458768 DNG458768 DXC458768 EGY458768 EQU458768 FAQ458768 FKM458768 FUI458768 GEE458768 GOA458768 GXW458768 HHS458768 HRO458768 IBK458768 ILG458768 IVC458768 JEY458768 JOU458768 JYQ458768 KIM458768 KSI458768 LCE458768 LMA458768 LVW458768 MFS458768 MPO458768 MZK458768 NJG458768 NTC458768 OCY458768 OMU458768 OWQ458768 PGM458768 PQI458768 QAE458768 QKA458768 QTW458768 RDS458768 RNO458768 RXK458768 SHG458768 SRC458768 TAY458768 TKU458768 TUQ458768 UEM458768 UOI458768 UYE458768 VIA458768 VRW458768 WBS458768 WLO458768 WVK458768 B524304 IY524304 SU524304 ACQ524304 AMM524304 AWI524304 BGE524304 BQA524304 BZW524304 CJS524304 CTO524304 DDK524304 DNG524304 DXC524304 EGY524304 EQU524304 FAQ524304 FKM524304 FUI524304 GEE524304 GOA524304 GXW524304 HHS524304 HRO524304 IBK524304 ILG524304 IVC524304 JEY524304 JOU524304 JYQ524304 KIM524304 KSI524304 LCE524304 LMA524304 LVW524304 MFS524304 MPO524304 MZK524304 NJG524304 NTC524304 OCY524304 OMU524304 OWQ524304 PGM524304 PQI524304 QAE524304 QKA524304 QTW524304 RDS524304 RNO524304 RXK524304 SHG524304 SRC524304 TAY524304 TKU524304 TUQ524304 UEM524304 UOI524304 UYE524304 VIA524304 VRW524304 WBS524304 WLO524304 WVK524304 B589840 IY589840 SU589840 ACQ589840 AMM589840 AWI589840 BGE589840 BQA589840 BZW589840 CJS589840 CTO589840 DDK589840 DNG589840 DXC589840 EGY589840 EQU589840 FAQ589840 FKM589840 FUI589840 GEE589840 GOA589840 GXW589840 HHS589840 HRO589840 IBK589840 ILG589840 IVC589840 JEY589840 JOU589840 JYQ589840 KIM589840 KSI589840 LCE589840 LMA589840 LVW589840 MFS589840 MPO589840 MZK589840 NJG589840 NTC589840 OCY589840 OMU589840 OWQ589840 PGM589840 PQI589840 QAE589840 QKA589840 QTW589840 RDS589840 RNO589840 RXK589840 SHG589840 SRC589840 TAY589840 TKU589840 TUQ589840 UEM589840 UOI589840 UYE589840 VIA589840 VRW589840 WBS589840 WLO589840 WVK589840 B655376 IY655376 SU655376 ACQ655376 AMM655376 AWI655376 BGE655376 BQA655376 BZW655376 CJS655376 CTO655376 DDK655376 DNG655376 DXC655376 EGY655376 EQU655376 FAQ655376 FKM655376 FUI655376 GEE655376 GOA655376 GXW655376 HHS655376 HRO655376 IBK655376 ILG655376 IVC655376 JEY655376 JOU655376 JYQ655376 KIM655376 KSI655376 LCE655376 LMA655376 LVW655376 MFS655376 MPO655376 MZK655376 NJG655376 NTC655376 OCY655376 OMU655376 OWQ655376 PGM655376 PQI655376 QAE655376 QKA655376 QTW655376 RDS655376 RNO655376 RXK655376 SHG655376 SRC655376 TAY655376 TKU655376 TUQ655376 UEM655376 UOI655376 UYE655376 VIA655376 VRW655376 WBS655376 WLO655376 WVK655376 B720912 IY720912 SU720912 ACQ720912 AMM720912 AWI720912 BGE720912 BQA720912 BZW720912 CJS720912 CTO720912 DDK720912 DNG720912 DXC720912 EGY720912 EQU720912 FAQ720912 FKM720912 FUI720912 GEE720912 GOA720912 GXW720912 HHS720912 HRO720912 IBK720912 ILG720912 IVC720912 JEY720912 JOU720912 JYQ720912 KIM720912 KSI720912 LCE720912 LMA720912 LVW720912 MFS720912 MPO720912 MZK720912 NJG720912 NTC720912 OCY720912 OMU720912 OWQ720912 PGM720912 PQI720912 QAE720912 QKA720912 QTW720912 RDS720912 RNO720912 RXK720912 SHG720912 SRC720912 TAY720912 TKU720912 TUQ720912 UEM720912 UOI720912 UYE720912 VIA720912 VRW720912 WBS720912 WLO720912 WVK720912 B786448 IY786448 SU786448 ACQ786448 AMM786448 AWI786448 BGE786448 BQA786448 BZW786448 CJS786448 CTO786448 DDK786448 DNG786448 DXC786448 EGY786448 EQU786448 FAQ786448 FKM786448 FUI786448 GEE786448 GOA786448 GXW786448 HHS786448 HRO786448 IBK786448 ILG786448 IVC786448 JEY786448 JOU786448 JYQ786448 KIM786448 KSI786448 LCE786448 LMA786448 LVW786448 MFS786448 MPO786448 MZK786448 NJG786448 NTC786448 OCY786448 OMU786448 OWQ786448 PGM786448 PQI786448 QAE786448 QKA786448 QTW786448 RDS786448 RNO786448 RXK786448 SHG786448 SRC786448 TAY786448 TKU786448 TUQ786448 UEM786448 UOI786448 UYE786448 VIA786448 VRW786448 WBS786448 WLO786448 WVK786448 B851984 IY851984 SU851984 ACQ851984 AMM851984 AWI851984 BGE851984 BQA851984 BZW851984 CJS851984 CTO851984 DDK851984 DNG851984 DXC851984 EGY851984 EQU851984 FAQ851984 FKM851984 FUI851984 GEE851984 GOA851984 GXW851984 HHS851984 HRO851984 IBK851984 ILG851984 IVC851984 JEY851984 JOU851984 JYQ851984 KIM851984 KSI851984 LCE851984 LMA851984 LVW851984 MFS851984 MPO851984 MZK851984 NJG851984 NTC851984 OCY851984 OMU851984 OWQ851984 PGM851984 PQI851984 QAE851984 QKA851984 QTW851984 RDS851984 RNO851984 RXK851984 SHG851984 SRC851984 TAY851984 TKU851984 TUQ851984 UEM851984 UOI851984 UYE851984 VIA851984 VRW851984 WBS851984 WLO851984 WVK851984 B917520 IY917520 SU917520 ACQ917520 AMM917520 AWI917520 BGE917520 BQA917520 BZW917520 CJS917520 CTO917520 DDK917520 DNG917520 DXC917520 EGY917520 EQU917520 FAQ917520 FKM917520 FUI917520 GEE917520 GOA917520 GXW917520 HHS917520 HRO917520 IBK917520 ILG917520 IVC917520 JEY917520 JOU917520 JYQ917520 KIM917520 KSI917520 LCE917520 LMA917520 LVW917520 MFS917520 MPO917520 MZK917520 NJG917520 NTC917520 OCY917520 OMU917520 OWQ917520 PGM917520 PQI917520 QAE917520 QKA917520 QTW917520 RDS917520 RNO917520 RXK917520 SHG917520 SRC917520 TAY917520 TKU917520 TUQ917520 UEM917520 UOI917520 UYE917520 VIA917520 VRW917520 WBS917520 WLO917520 WVK917520 B983056 IY983056 SU983056 ACQ983056 AMM983056 AWI983056 BGE983056 BQA983056 BZW983056 CJS983056 CTO983056 DDK983056 DNG983056 DXC983056 EGY983056 EQU983056 FAQ983056 FKM983056 FUI983056 GEE983056 GOA983056 GXW983056 HHS983056 HRO983056 IBK983056 ILG983056 IVC983056 JEY983056 JOU983056 JYQ983056 KIM983056 KSI983056 LCE983056 LMA983056 LVW983056 MFS983056 MPO983056 MZK983056 NJG983056 NTC983056 OCY983056 OMU983056 OWQ983056 PGM983056 PQI983056 QAE983056 QKA983056 QTW983056 RDS983056 RNO983056 RXK983056 SHG983056 SRC983056 TAY983056 TKU983056 TUQ983056 UEM983056 UOI983056 UYE983056 VIA983056 VRW983056 WBS983056 WLO983056 WVK983056" xr:uid="{00000000-0002-0000-0700-00000D000000}">
      <formula1>$AV$2:$AV$7</formula1>
      <formula2>0</formula2>
    </dataValidation>
    <dataValidation type="list" allowBlank="1" showErrorMessage="1" sqref="WWL23 WMP23 WCT23 VSX23 VJB23 UZF23 UPJ23 UFN23 TVR23 TLV23 TBZ23 SSD23 SIH23 RYL23 ROP23 RET23 QUX23 QLB23 QBF23 PRJ23 PHN23 OXR23 ONV23 ODZ23 NUD23 NKH23 NAL23 MQP23 MGT23 LWX23 LNB23 LDF23 KTJ23 KJN23 JZR23 JPV23 JFZ23 IWD23 IMH23 ICL23 HSP23 HIT23 GYX23 GPB23 GFF23 FVJ23 FLN23 FBR23 ERV23 EHZ23 DYD23 DOH23 DEL23 CUP23 CKT23 CAX23 BRB23 BHF23 AXJ23 ANN23 ADR23 TV23 JZ23" xr:uid="{00000000-0002-0000-0700-00000E000000}">
      <formula1>$BI$2:$BI$10</formula1>
    </dataValidation>
    <dataValidation type="list" allowBlank="1" showErrorMessage="1" sqref="AF23 KC23 TY23 ADU23 ANQ23 AXM23 BHI23 BRE23 CBA23 CKW23 CUS23 DEO23 DOK23 DYG23 EIC23 ERY23 FBU23 FLQ23 FVM23 GFI23 GPE23 GZA23 HIW23 HSS23 ICO23 IMK23 IWG23 JGC23 JPY23 JZU23 KJQ23 KTM23 LDI23 LNE23 LXA23 MGW23 MQS23 NAO23 NKK23 NUG23 OEC23 ONY23 OXU23 PHQ23 PRM23 QBI23 QLE23 QVA23 REW23 ROS23 RYO23 SIK23 SSG23 TCC23 TLY23 TVU23 UFQ23 UPM23 UZI23 VJE23 VTA23 WCW23 WMS23 WWO23" xr:uid="{00000000-0002-0000-0700-00000F000000}">
      <formula1>$AN$8:$AN$9</formula1>
    </dataValidation>
    <dataValidation type="list" allowBlank="1" showErrorMessage="1" sqref="AC23" xr:uid="{67272269-756B-45DA-A611-497762C1594A}">
      <formula1>$BI$2:$BI$11</formula1>
    </dataValidation>
    <dataValidation type="list" allowBlank="1" showErrorMessage="1" sqref="N23" xr:uid="{665E5F30-A143-4978-9C91-D0050752ED3E}">
      <formula1>$AU$10:$AU$14</formula1>
    </dataValidation>
    <dataValidation type="list" allowBlank="1" showInputMessage="1" showErrorMessage="1" sqref="AE23" xr:uid="{28B35C3C-3AD5-441C-9627-AFCC808BC28C}">
      <formula1>$AE$14:$AE$17</formula1>
    </dataValidation>
    <dataValidation type="list" allowBlank="1" showErrorMessage="1" sqref="R17" xr:uid="{95DF48DB-65FF-4195-8B7E-9BAB28E6BF6B}">
      <formula1>$W$3:$W$14</formula1>
    </dataValidation>
    <dataValidation type="list" allowBlank="1" showInputMessage="1" showErrorMessage="1" sqref="AO23" xr:uid="{56DDC0C9-6EA8-486E-93C5-B813F08833E1}">
      <formula1>"1-Fijo,2-Variable"</formula1>
    </dataValidation>
    <dataValidation type="list" allowBlank="1" showErrorMessage="1" sqref="AD23" xr:uid="{C2FE4C06-07DB-4604-9346-039D8D30646A}">
      <formula1>$BX$3:$BX$9</formula1>
    </dataValidation>
    <dataValidation type="list" allowBlank="1" showErrorMessage="1" sqref="G23 WVP23 WLT23 WBX23 VSB23 VIF23 UYJ23 UON23 UER23 TUV23 TKZ23 TBD23 SRH23 SHL23 RXP23 RNT23 RDX23 QUB23 QKF23 QAJ23 PQN23 PGR23 OWV23 OMZ23 ODD23 NTH23 NJL23 MZP23 MPT23 MFX23 LWB23 LMF23 LCJ23 KSN23 KIR23 JYV23 JOZ23 JFD23 IVH23 ILL23 IBP23 HRT23 HHX23 GYB23 GOF23 GEJ23 FUN23 FKR23 FAV23 EQZ23 EHD23 DXH23 DNL23 DDP23 CTT23 CJX23 CAB23 BQF23 BGJ23 AWN23 AMR23 ACV23 SZ23 JD23" xr:uid="{00000000-0002-0000-0700-000010000000}">
      <formula1>$AW$2:$AW$8</formula1>
    </dataValidation>
  </dataValidations>
  <pageMargins left="0.7" right="0.7" top="0.75" bottom="0.75" header="0.51180555555555551" footer="0.51180555555555551"/>
  <pageSetup paperSize="5" scale="50" firstPageNumber="0" orientation="landscape" horizontalDpi="300" verticalDpi="300"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7"/>
  <dimension ref="A2:BE69"/>
  <sheetViews>
    <sheetView showGridLines="0" topLeftCell="A20" zoomScale="85" zoomScaleNormal="85" zoomScalePageLayoutView="153" workbookViewId="0">
      <selection activeCell="Y63" sqref="Y63"/>
    </sheetView>
  </sheetViews>
  <sheetFormatPr baseColWidth="10" defaultColWidth="11.453125" defaultRowHeight="14.5"/>
  <cols>
    <col min="1" max="1" width="22.453125" style="14" bestFit="1" customWidth="1"/>
    <col min="2" max="2" width="20.453125" style="15" customWidth="1"/>
    <col min="3" max="12" width="6.7265625" style="15" customWidth="1"/>
    <col min="13" max="13" width="3.81640625" style="15" customWidth="1"/>
    <col min="14" max="20" width="3.1796875" style="15" bestFit="1" customWidth="1"/>
    <col min="21" max="21" width="4.453125" style="15" bestFit="1" customWidth="1"/>
    <col min="22" max="22" width="3" style="15" customWidth="1"/>
    <col min="23" max="23" width="4.453125" style="15" bestFit="1" customWidth="1"/>
    <col min="24" max="24" width="11.453125" style="94"/>
    <col min="25" max="16384" width="11.453125" style="15"/>
  </cols>
  <sheetData>
    <row r="2" spans="1:29">
      <c r="A2" s="1022" t="s">
        <v>452</v>
      </c>
      <c r="B2" s="1022"/>
      <c r="C2" s="1022"/>
      <c r="D2" s="1022"/>
      <c r="E2" s="1022"/>
      <c r="F2" s="1022"/>
      <c r="G2" s="1022"/>
      <c r="H2" s="1022"/>
      <c r="I2" s="1022"/>
      <c r="J2" s="1022"/>
      <c r="K2" s="1022"/>
      <c r="L2" s="1022"/>
      <c r="M2" s="1022"/>
      <c r="N2" s="1022"/>
      <c r="O2" s="1022"/>
      <c r="P2" s="1022"/>
      <c r="Q2" s="1022"/>
      <c r="R2" s="1022"/>
    </row>
    <row r="4" spans="1:29" ht="15" customHeight="1">
      <c r="A4" s="1023" t="s">
        <v>453</v>
      </c>
      <c r="B4" s="1023" t="s">
        <v>97</v>
      </c>
      <c r="C4" s="1023"/>
      <c r="D4" s="1023"/>
      <c r="E4" s="1023"/>
      <c r="F4" s="1023"/>
      <c r="G4" s="1023"/>
      <c r="H4" s="1023"/>
      <c r="I4" s="1023"/>
      <c r="J4" s="1023"/>
      <c r="K4" s="1023"/>
      <c r="L4" s="1023"/>
      <c r="M4" s="1023"/>
      <c r="N4" s="1023"/>
      <c r="O4" s="1023"/>
      <c r="P4" s="1023"/>
      <c r="Q4" s="1023"/>
      <c r="R4" s="1023"/>
      <c r="S4" s="1023"/>
      <c r="T4" s="1023"/>
      <c r="U4" s="1023"/>
      <c r="V4" s="1023"/>
      <c r="W4" s="1023"/>
      <c r="X4" s="1023"/>
    </row>
    <row r="5" spans="1:29">
      <c r="A5" s="1023"/>
      <c r="B5" s="1023"/>
      <c r="C5" s="1023"/>
      <c r="D5" s="1023"/>
      <c r="E5" s="1023"/>
      <c r="F5" s="1023"/>
      <c r="G5" s="1023"/>
      <c r="H5" s="1023"/>
      <c r="I5" s="1023"/>
      <c r="J5" s="1023"/>
      <c r="K5" s="1023"/>
      <c r="L5" s="1023"/>
      <c r="M5" s="1023"/>
      <c r="N5" s="1023"/>
      <c r="O5" s="1023"/>
      <c r="P5" s="1023"/>
      <c r="Q5" s="1023"/>
      <c r="R5" s="1023"/>
      <c r="S5" s="1023"/>
      <c r="T5" s="1023"/>
      <c r="U5" s="1023"/>
      <c r="V5" s="1023"/>
      <c r="W5" s="1023"/>
      <c r="X5" s="1023"/>
    </row>
    <row r="6" spans="1:29">
      <c r="A6" s="1023"/>
      <c r="B6" s="1023"/>
      <c r="C6" s="1023"/>
      <c r="D6" s="1023"/>
      <c r="E6" s="1023"/>
      <c r="F6" s="1023"/>
      <c r="G6" s="1023"/>
      <c r="H6" s="1023"/>
      <c r="I6" s="1023"/>
      <c r="J6" s="1023"/>
      <c r="K6" s="1023"/>
      <c r="L6" s="1023"/>
      <c r="M6" s="1023"/>
      <c r="N6" s="1023"/>
      <c r="O6" s="1023"/>
      <c r="P6" s="1023"/>
      <c r="Q6" s="1023"/>
      <c r="R6" s="1023"/>
      <c r="S6" s="1023"/>
      <c r="T6" s="1023"/>
      <c r="U6" s="1023"/>
      <c r="V6" s="1023"/>
      <c r="W6" s="1023"/>
      <c r="X6" s="1023"/>
    </row>
    <row r="7" spans="1:29" ht="44.25" customHeight="1">
      <c r="A7" s="1024" t="s">
        <v>2534</v>
      </c>
      <c r="B7" s="1004" t="s">
        <v>454</v>
      </c>
      <c r="C7" s="1004"/>
      <c r="D7" s="1004"/>
      <c r="E7" s="1005" t="s">
        <v>455</v>
      </c>
      <c r="F7" s="1005"/>
      <c r="G7" s="1005"/>
      <c r="H7" s="1005"/>
      <c r="I7" s="1005"/>
      <c r="J7" s="1005"/>
      <c r="K7" s="1005"/>
      <c r="L7" s="1005"/>
      <c r="M7" s="1005"/>
      <c r="N7" s="1005"/>
      <c r="O7" s="1005"/>
      <c r="P7" s="1005"/>
      <c r="Q7" s="1005"/>
      <c r="R7" s="1005"/>
      <c r="S7" s="1005"/>
      <c r="T7" s="1005"/>
      <c r="U7" s="1005"/>
      <c r="V7" s="1005"/>
      <c r="W7" s="1005"/>
      <c r="X7" s="1005"/>
    </row>
    <row r="8" spans="1:29">
      <c r="A8" s="1024"/>
      <c r="B8" s="1025">
        <v>1</v>
      </c>
      <c r="C8" s="1025"/>
      <c r="D8" s="1025"/>
      <c r="E8" s="995" t="s">
        <v>247</v>
      </c>
      <c r="F8" s="995"/>
      <c r="G8" s="995"/>
      <c r="H8" s="995"/>
      <c r="I8" s="995"/>
      <c r="J8" s="995"/>
      <c r="K8" s="995"/>
      <c r="L8" s="995"/>
      <c r="M8" s="995"/>
      <c r="N8" s="995"/>
      <c r="O8" s="995"/>
      <c r="P8" s="995"/>
      <c r="Q8" s="995"/>
      <c r="R8" s="995"/>
      <c r="S8" s="995"/>
      <c r="T8" s="995"/>
      <c r="U8" s="995"/>
      <c r="V8" s="995"/>
      <c r="W8" s="995"/>
      <c r="X8" s="995"/>
      <c r="Y8" s="436" t="s">
        <v>2529</v>
      </c>
      <c r="Z8" s="418"/>
      <c r="AA8" s="418"/>
      <c r="AB8" s="418"/>
      <c r="AC8" s="418"/>
    </row>
    <row r="9" spans="1:29">
      <c r="A9" s="1024"/>
      <c r="B9" s="994">
        <v>2</v>
      </c>
      <c r="C9" s="994"/>
      <c r="D9" s="994"/>
      <c r="E9" s="995" t="s">
        <v>248</v>
      </c>
      <c r="F9" s="995"/>
      <c r="G9" s="995"/>
      <c r="H9" s="995"/>
      <c r="I9" s="995"/>
      <c r="J9" s="995"/>
      <c r="K9" s="995"/>
      <c r="L9" s="995"/>
      <c r="M9" s="995"/>
      <c r="N9" s="995"/>
      <c r="O9" s="995"/>
      <c r="P9" s="995"/>
      <c r="Q9" s="995"/>
      <c r="R9" s="995"/>
      <c r="S9" s="995"/>
      <c r="T9" s="995"/>
      <c r="U9" s="995"/>
      <c r="V9" s="995"/>
      <c r="W9" s="995"/>
      <c r="X9" s="995"/>
    </row>
    <row r="10" spans="1:29">
      <c r="A10" s="1024"/>
      <c r="B10" s="994">
        <v>18</v>
      </c>
      <c r="C10" s="994"/>
      <c r="D10" s="994"/>
      <c r="E10" s="995" t="s">
        <v>249</v>
      </c>
      <c r="F10" s="995"/>
      <c r="G10" s="995"/>
      <c r="H10" s="995"/>
      <c r="I10" s="995"/>
      <c r="J10" s="995"/>
      <c r="K10" s="995"/>
      <c r="L10" s="995"/>
      <c r="M10" s="995"/>
      <c r="N10" s="995"/>
      <c r="O10" s="995"/>
      <c r="P10" s="995"/>
      <c r="Q10" s="995"/>
      <c r="R10" s="995"/>
      <c r="S10" s="995"/>
      <c r="T10" s="995"/>
      <c r="U10" s="995"/>
      <c r="V10" s="995"/>
      <c r="W10" s="995"/>
      <c r="X10" s="995"/>
    </row>
    <row r="11" spans="1:29">
      <c r="A11" s="1024"/>
      <c r="B11" s="994">
        <v>19</v>
      </c>
      <c r="C11" s="994"/>
      <c r="D11" s="994"/>
      <c r="E11" s="995" t="s">
        <v>250</v>
      </c>
      <c r="F11" s="995"/>
      <c r="G11" s="995"/>
      <c r="H11" s="995"/>
      <c r="I11" s="995"/>
      <c r="J11" s="995"/>
      <c r="K11" s="995"/>
      <c r="L11" s="995"/>
      <c r="M11" s="995"/>
      <c r="N11" s="995"/>
      <c r="O11" s="995"/>
      <c r="P11" s="995"/>
      <c r="Q11" s="995"/>
      <c r="R11" s="995"/>
      <c r="S11" s="995"/>
      <c r="T11" s="995"/>
      <c r="U11" s="995"/>
      <c r="V11" s="995"/>
      <c r="W11" s="995"/>
      <c r="X11" s="995"/>
    </row>
    <row r="12" spans="1:29">
      <c r="A12" s="1024"/>
      <c r="B12" s="994">
        <v>22</v>
      </c>
      <c r="C12" s="994"/>
      <c r="D12" s="994"/>
      <c r="E12" s="995" t="s">
        <v>251</v>
      </c>
      <c r="F12" s="995"/>
      <c r="G12" s="995"/>
      <c r="H12" s="995"/>
      <c r="I12" s="995"/>
      <c r="J12" s="995"/>
      <c r="K12" s="995"/>
      <c r="L12" s="995"/>
      <c r="M12" s="995"/>
      <c r="N12" s="995"/>
      <c r="O12" s="995"/>
      <c r="P12" s="995"/>
      <c r="Q12" s="995"/>
      <c r="R12" s="995"/>
      <c r="S12" s="995"/>
      <c r="T12" s="995"/>
      <c r="U12" s="995"/>
      <c r="V12" s="995"/>
      <c r="W12" s="995"/>
      <c r="X12" s="995"/>
    </row>
    <row r="13" spans="1:29">
      <c r="A13" s="1024"/>
      <c r="B13" s="994">
        <v>30</v>
      </c>
      <c r="C13" s="994"/>
      <c r="D13" s="994"/>
      <c r="E13" s="995" t="s">
        <v>252</v>
      </c>
      <c r="F13" s="995"/>
      <c r="G13" s="995"/>
      <c r="H13" s="995"/>
      <c r="I13" s="995"/>
      <c r="J13" s="995"/>
      <c r="K13" s="995"/>
      <c r="L13" s="995"/>
      <c r="M13" s="995"/>
      <c r="N13" s="995"/>
      <c r="O13" s="995"/>
      <c r="P13" s="995"/>
      <c r="Q13" s="995"/>
      <c r="R13" s="995"/>
      <c r="S13" s="995"/>
      <c r="T13" s="995"/>
      <c r="U13" s="995"/>
      <c r="V13" s="995"/>
      <c r="W13" s="995"/>
      <c r="X13" s="995"/>
    </row>
    <row r="14" spans="1:29">
      <c r="A14" s="1024"/>
      <c r="B14" s="994">
        <v>31</v>
      </c>
      <c r="C14" s="994"/>
      <c r="D14" s="994"/>
      <c r="E14" s="995" t="s">
        <v>253</v>
      </c>
      <c r="F14" s="995"/>
      <c r="G14" s="995"/>
      <c r="H14" s="995"/>
      <c r="I14" s="995"/>
      <c r="J14" s="995"/>
      <c r="K14" s="995"/>
      <c r="L14" s="995"/>
      <c r="M14" s="995"/>
      <c r="N14" s="995"/>
      <c r="O14" s="995"/>
      <c r="P14" s="995"/>
      <c r="Q14" s="995"/>
      <c r="R14" s="995"/>
      <c r="S14" s="995"/>
      <c r="T14" s="995"/>
      <c r="U14" s="995"/>
      <c r="V14" s="995"/>
      <c r="W14" s="995"/>
      <c r="X14" s="995"/>
    </row>
    <row r="15" spans="1:29" ht="30.65" customHeight="1">
      <c r="A15" s="1024"/>
      <c r="B15" s="1014">
        <v>32</v>
      </c>
      <c r="C15" s="1014"/>
      <c r="D15" s="1014"/>
      <c r="E15" s="1021" t="s">
        <v>254</v>
      </c>
      <c r="F15" s="1021"/>
      <c r="G15" s="1021"/>
      <c r="H15" s="1021"/>
      <c r="I15" s="1021"/>
      <c r="J15" s="1021"/>
      <c r="K15" s="1021"/>
      <c r="L15" s="1021"/>
      <c r="M15" s="1021"/>
      <c r="N15" s="1021"/>
      <c r="O15" s="1021"/>
      <c r="P15" s="1021"/>
      <c r="Q15" s="1021"/>
      <c r="R15" s="1021"/>
      <c r="S15" s="1021"/>
      <c r="T15" s="1021"/>
      <c r="U15" s="1021"/>
      <c r="V15" s="1021"/>
      <c r="W15" s="1021"/>
      <c r="X15" s="1021"/>
    </row>
    <row r="16" spans="1:29">
      <c r="A16" s="1024"/>
      <c r="B16" s="1014">
        <v>44</v>
      </c>
      <c r="C16" s="1014"/>
      <c r="D16" s="1014"/>
      <c r="E16" s="995" t="s">
        <v>255</v>
      </c>
      <c r="F16" s="995"/>
      <c r="G16" s="995"/>
      <c r="H16" s="995"/>
      <c r="I16" s="995"/>
      <c r="J16" s="995"/>
      <c r="K16" s="995"/>
      <c r="L16" s="995"/>
      <c r="M16" s="995"/>
      <c r="N16" s="995"/>
      <c r="O16" s="995"/>
      <c r="P16" s="995"/>
      <c r="Q16" s="995"/>
      <c r="R16" s="995"/>
      <c r="S16" s="995"/>
      <c r="T16" s="995"/>
      <c r="U16" s="995"/>
      <c r="V16" s="995"/>
      <c r="W16" s="995"/>
      <c r="X16" s="995"/>
    </row>
    <row r="17" spans="1:37">
      <c r="A17" s="1024"/>
      <c r="B17" s="994">
        <v>45</v>
      </c>
      <c r="C17" s="994"/>
      <c r="D17" s="994"/>
      <c r="E17" s="995" t="s">
        <v>256</v>
      </c>
      <c r="F17" s="995"/>
      <c r="G17" s="995"/>
      <c r="H17" s="995"/>
      <c r="I17" s="995"/>
      <c r="J17" s="995"/>
      <c r="K17" s="995"/>
      <c r="L17" s="995"/>
      <c r="M17" s="995"/>
      <c r="N17" s="995"/>
      <c r="O17" s="995"/>
      <c r="P17" s="995"/>
      <c r="Q17" s="995"/>
      <c r="R17" s="995"/>
      <c r="S17" s="995"/>
      <c r="T17" s="995"/>
      <c r="U17" s="995"/>
      <c r="V17" s="995"/>
      <c r="W17" s="995"/>
      <c r="X17" s="995"/>
    </row>
    <row r="18" spans="1:37">
      <c r="A18" s="1024"/>
      <c r="B18" s="994">
        <v>47</v>
      </c>
      <c r="C18" s="994"/>
      <c r="D18" s="994"/>
      <c r="E18" s="995" t="s">
        <v>257</v>
      </c>
      <c r="F18" s="995"/>
      <c r="G18" s="995"/>
      <c r="H18" s="995"/>
      <c r="I18" s="995"/>
      <c r="J18" s="995"/>
      <c r="K18" s="995"/>
      <c r="L18" s="995"/>
      <c r="M18" s="995"/>
      <c r="N18" s="995"/>
      <c r="O18" s="995"/>
      <c r="P18" s="995"/>
      <c r="Q18" s="995"/>
      <c r="R18" s="995"/>
      <c r="S18" s="995"/>
      <c r="T18" s="995"/>
      <c r="U18" s="995"/>
      <c r="V18" s="995"/>
      <c r="W18" s="995"/>
      <c r="X18" s="995"/>
    </row>
    <row r="19" spans="1:37">
      <c r="A19" s="1024"/>
      <c r="B19" s="994">
        <v>55</v>
      </c>
      <c r="C19" s="994"/>
      <c r="D19" s="994"/>
      <c r="E19" s="995" t="s">
        <v>258</v>
      </c>
      <c r="F19" s="995"/>
      <c r="G19" s="995"/>
      <c r="H19" s="995"/>
      <c r="I19" s="995"/>
      <c r="J19" s="995"/>
      <c r="K19" s="995"/>
      <c r="L19" s="995"/>
      <c r="M19" s="995"/>
      <c r="N19" s="995"/>
      <c r="O19" s="995"/>
      <c r="P19" s="995"/>
      <c r="Q19" s="995"/>
      <c r="R19" s="995"/>
      <c r="S19" s="995"/>
      <c r="T19" s="995"/>
      <c r="U19" s="995"/>
      <c r="V19" s="995"/>
      <c r="W19" s="995"/>
      <c r="X19" s="995"/>
    </row>
    <row r="20" spans="1:37">
      <c r="A20" s="1024"/>
      <c r="B20" s="994">
        <v>68</v>
      </c>
      <c r="C20" s="994"/>
      <c r="D20" s="994"/>
      <c r="E20" s="995" t="s">
        <v>2512</v>
      </c>
      <c r="F20" s="995"/>
      <c r="G20" s="995"/>
      <c r="H20" s="995"/>
      <c r="I20" s="995"/>
      <c r="J20" s="995"/>
      <c r="K20" s="995"/>
      <c r="L20" s="995"/>
      <c r="M20" s="995"/>
      <c r="N20" s="995"/>
      <c r="O20" s="995"/>
      <c r="P20" s="995"/>
      <c r="Q20" s="995"/>
      <c r="R20" s="995"/>
      <c r="S20" s="995"/>
      <c r="T20" s="995"/>
      <c r="U20" s="995"/>
      <c r="V20" s="995"/>
      <c r="W20" s="995"/>
      <c r="X20" s="995"/>
    </row>
    <row r="21" spans="1:37" ht="36" customHeight="1">
      <c r="A21" s="1006" t="s">
        <v>2533</v>
      </c>
      <c r="B21" s="1008">
        <v>51</v>
      </c>
      <c r="C21" s="1009"/>
      <c r="D21" s="1010"/>
      <c r="E21" s="1015" t="s">
        <v>62</v>
      </c>
      <c r="F21" s="1016"/>
      <c r="G21" s="1016"/>
      <c r="H21" s="1016"/>
      <c r="I21" s="1016"/>
      <c r="J21" s="1016"/>
      <c r="K21" s="1016"/>
      <c r="L21" s="1016"/>
      <c r="M21" s="1016"/>
      <c r="N21" s="1016"/>
      <c r="O21" s="1016"/>
      <c r="P21" s="1016"/>
      <c r="Q21" s="1016"/>
      <c r="R21" s="1016"/>
      <c r="S21" s="1016"/>
      <c r="T21" s="1016"/>
      <c r="U21" s="1016"/>
      <c r="V21" s="1016"/>
      <c r="W21" s="1016"/>
      <c r="X21" s="1017"/>
      <c r="Y21" s="977" t="s">
        <v>2530</v>
      </c>
      <c r="Z21" s="978"/>
      <c r="AA21" s="978"/>
      <c r="AB21" s="978"/>
    </row>
    <row r="22" spans="1:37" ht="29.5" customHeight="1">
      <c r="A22" s="1007"/>
      <c r="B22" s="1011"/>
      <c r="C22" s="1012"/>
      <c r="D22" s="1013"/>
      <c r="E22" s="1018"/>
      <c r="F22" s="1019"/>
      <c r="G22" s="1019"/>
      <c r="H22" s="1019"/>
      <c r="I22" s="1019"/>
      <c r="J22" s="1019"/>
      <c r="K22" s="1019"/>
      <c r="L22" s="1019"/>
      <c r="M22" s="1019"/>
      <c r="N22" s="1019"/>
      <c r="O22" s="1019"/>
      <c r="P22" s="1019"/>
      <c r="Q22" s="1019"/>
      <c r="R22" s="1019"/>
      <c r="S22" s="1019"/>
      <c r="T22" s="1019"/>
      <c r="U22" s="1019"/>
      <c r="V22" s="1019"/>
      <c r="W22" s="1019"/>
      <c r="X22" s="1020"/>
      <c r="Y22" s="977"/>
      <c r="Z22" s="978"/>
      <c r="AA22" s="978"/>
      <c r="AB22" s="978"/>
    </row>
    <row r="23" spans="1:37">
      <c r="A23" s="1002" t="s">
        <v>2535</v>
      </c>
      <c r="B23" s="1003" t="s">
        <v>98</v>
      </c>
      <c r="C23" s="1003"/>
      <c r="D23" s="1003"/>
      <c r="E23" s="1003"/>
      <c r="F23" s="1003"/>
      <c r="G23" s="1003"/>
      <c r="H23" s="1003"/>
      <c r="I23" s="1003"/>
      <c r="J23" s="1003"/>
      <c r="K23" s="1003"/>
      <c r="L23" s="1003"/>
      <c r="M23" s="1003"/>
      <c r="N23" s="1003"/>
      <c r="O23" s="1003"/>
      <c r="P23" s="1003"/>
      <c r="Q23" s="1003"/>
      <c r="R23" s="1003"/>
      <c r="S23" s="1003"/>
      <c r="T23" s="1003"/>
      <c r="U23" s="1003"/>
      <c r="V23" s="1003"/>
      <c r="W23" s="1003"/>
      <c r="X23" s="1003"/>
    </row>
    <row r="24" spans="1:37" ht="51" customHeight="1">
      <c r="A24" s="1002"/>
      <c r="B24" s="1004" t="s">
        <v>456</v>
      </c>
      <c r="C24" s="1004"/>
      <c r="D24" s="1004"/>
      <c r="E24" s="1005" t="s">
        <v>455</v>
      </c>
      <c r="F24" s="1005"/>
      <c r="G24" s="1005"/>
      <c r="H24" s="1005"/>
      <c r="I24" s="1005"/>
      <c r="J24" s="1005"/>
      <c r="K24" s="1005"/>
      <c r="L24" s="1005"/>
      <c r="M24" s="1005"/>
      <c r="N24" s="1005"/>
      <c r="O24" s="1005"/>
      <c r="P24" s="1005"/>
      <c r="Q24" s="1005"/>
      <c r="R24" s="1005"/>
      <c r="S24" s="1005"/>
      <c r="T24" s="1005"/>
      <c r="U24" s="1005"/>
      <c r="V24" s="1005"/>
      <c r="W24" s="1005"/>
      <c r="X24" s="1005"/>
    </row>
    <row r="25" spans="1:37">
      <c r="A25" s="1002"/>
      <c r="B25" s="994">
        <v>20</v>
      </c>
      <c r="C25" s="994"/>
      <c r="D25" s="994"/>
      <c r="E25" s="995" t="s">
        <v>259</v>
      </c>
      <c r="F25" s="995"/>
      <c r="G25" s="995"/>
      <c r="H25" s="995"/>
      <c r="I25" s="995"/>
      <c r="J25" s="995"/>
      <c r="K25" s="995"/>
      <c r="L25" s="995"/>
      <c r="M25" s="995"/>
      <c r="N25" s="995"/>
      <c r="O25" s="995"/>
      <c r="P25" s="995"/>
      <c r="Q25" s="995"/>
      <c r="R25" s="995"/>
      <c r="S25" s="995"/>
      <c r="T25" s="995"/>
      <c r="U25" s="995"/>
      <c r="V25" s="995"/>
      <c r="W25" s="995"/>
      <c r="X25" s="995"/>
    </row>
    <row r="26" spans="1:37">
      <c r="A26" s="1002"/>
      <c r="B26" s="994">
        <v>21</v>
      </c>
      <c r="C26" s="994"/>
      <c r="D26" s="994"/>
      <c r="E26" s="995" t="s">
        <v>260</v>
      </c>
      <c r="F26" s="995"/>
      <c r="G26" s="995"/>
      <c r="H26" s="995"/>
      <c r="I26" s="995"/>
      <c r="J26" s="995"/>
      <c r="K26" s="995"/>
      <c r="L26" s="995"/>
      <c r="M26" s="995"/>
      <c r="N26" s="995"/>
      <c r="O26" s="995"/>
      <c r="P26" s="995"/>
      <c r="Q26" s="995"/>
      <c r="R26" s="995"/>
      <c r="S26" s="995"/>
      <c r="T26" s="995"/>
      <c r="U26" s="995"/>
      <c r="V26" s="995"/>
      <c r="W26" s="995"/>
      <c r="X26" s="995"/>
    </row>
    <row r="27" spans="1:37">
      <c r="A27" s="1002"/>
      <c r="B27" s="994">
        <v>23</v>
      </c>
      <c r="C27" s="994"/>
      <c r="D27" s="994"/>
      <c r="E27" s="995" t="s">
        <v>465</v>
      </c>
      <c r="F27" s="995"/>
      <c r="G27" s="995"/>
      <c r="H27" s="995"/>
      <c r="I27" s="995"/>
      <c r="J27" s="995"/>
      <c r="K27" s="995"/>
      <c r="L27" s="995"/>
      <c r="M27" s="995"/>
      <c r="N27" s="995"/>
      <c r="O27" s="995"/>
      <c r="P27" s="995"/>
      <c r="Q27" s="995"/>
      <c r="R27" s="995"/>
      <c r="S27" s="995"/>
      <c r="T27" s="995"/>
      <c r="U27" s="995"/>
      <c r="V27" s="995"/>
      <c r="W27" s="995"/>
      <c r="X27" s="995"/>
    </row>
    <row r="28" spans="1:37">
      <c r="A28" s="849"/>
      <c r="B28" s="994">
        <v>58</v>
      </c>
      <c r="C28" s="994"/>
      <c r="D28" s="994"/>
      <c r="E28" s="995" t="s">
        <v>261</v>
      </c>
      <c r="F28" s="995"/>
      <c r="G28" s="995"/>
      <c r="H28" s="995"/>
      <c r="I28" s="995"/>
      <c r="J28" s="995"/>
      <c r="K28" s="995"/>
      <c r="L28" s="995"/>
      <c r="M28" s="995"/>
      <c r="N28" s="995"/>
      <c r="O28" s="995"/>
      <c r="P28" s="995"/>
      <c r="Q28" s="995"/>
      <c r="R28" s="995"/>
      <c r="S28" s="995"/>
      <c r="T28" s="995"/>
      <c r="U28" s="995"/>
      <c r="V28" s="995"/>
      <c r="W28" s="995"/>
      <c r="X28" s="995"/>
    </row>
    <row r="32" spans="1:37" ht="29">
      <c r="A32" s="437" t="s">
        <v>262</v>
      </c>
      <c r="B32" s="996" t="s">
        <v>99</v>
      </c>
      <c r="C32" s="996"/>
      <c r="D32" s="996"/>
      <c r="E32" s="996"/>
      <c r="F32" s="996"/>
      <c r="G32" s="996"/>
      <c r="H32" s="996"/>
      <c r="I32" s="996"/>
      <c r="J32" s="996"/>
      <c r="K32" s="996"/>
      <c r="L32" s="205"/>
      <c r="M32" s="205"/>
      <c r="N32" s="205"/>
      <c r="O32" s="205"/>
      <c r="P32" s="205"/>
      <c r="Q32" s="205"/>
      <c r="R32" s="205"/>
      <c r="S32" s="205"/>
      <c r="T32" s="205"/>
      <c r="U32" s="205"/>
      <c r="V32" s="205"/>
      <c r="W32" s="205"/>
      <c r="X32" s="476"/>
      <c r="Y32" s="205"/>
      <c r="Z32" s="205"/>
      <c r="AA32" s="205"/>
      <c r="AB32" s="205"/>
      <c r="AC32" s="205"/>
      <c r="AD32" s="205"/>
      <c r="AE32" s="205"/>
      <c r="AF32" s="205"/>
      <c r="AG32" s="205"/>
      <c r="AH32" s="205"/>
      <c r="AI32" s="205"/>
      <c r="AJ32" s="205"/>
      <c r="AK32" s="205"/>
    </row>
    <row r="33" spans="1:57">
      <c r="A33" s="1000" t="s">
        <v>100</v>
      </c>
      <c r="B33" s="1000"/>
      <c r="C33" s="1000"/>
      <c r="D33" s="1000"/>
      <c r="E33" s="1000"/>
      <c r="F33" s="1000"/>
      <c r="G33" s="1000"/>
      <c r="H33" s="1000"/>
      <c r="I33" s="1000"/>
      <c r="J33" s="1000"/>
      <c r="K33" s="1000"/>
      <c r="L33" s="206"/>
      <c r="M33" s="206"/>
      <c r="N33" s="206"/>
      <c r="O33" s="206"/>
      <c r="P33" s="206"/>
      <c r="Q33" s="206"/>
      <c r="R33" s="206"/>
      <c r="S33" s="206"/>
      <c r="T33" s="206"/>
      <c r="U33" s="206"/>
      <c r="V33" s="206"/>
      <c r="W33" s="206"/>
      <c r="X33" s="338"/>
      <c r="Y33" s="206"/>
      <c r="Z33" s="206"/>
      <c r="AA33" s="206"/>
      <c r="AB33" s="206"/>
      <c r="AC33" s="206"/>
      <c r="AD33" s="206"/>
      <c r="AE33" s="206"/>
      <c r="AF33" s="206"/>
      <c r="AG33" s="206"/>
      <c r="AH33" s="206"/>
      <c r="AI33" s="206"/>
      <c r="AJ33" s="206"/>
      <c r="AK33" s="206"/>
      <c r="AU33" s="207"/>
      <c r="AV33" s="208"/>
      <c r="AW33" s="208"/>
      <c r="AX33" s="208"/>
      <c r="AY33" s="208"/>
      <c r="AZ33" s="208"/>
      <c r="BA33" s="208"/>
      <c r="BB33" s="208"/>
      <c r="BC33" s="208"/>
      <c r="BD33" s="208"/>
      <c r="BE33" s="208"/>
    </row>
    <row r="34" spans="1:57" s="21" customFormat="1">
      <c r="A34" s="209">
        <v>1</v>
      </c>
      <c r="B34" s="1001" t="s">
        <v>269</v>
      </c>
      <c r="C34" s="1001"/>
      <c r="D34" s="1001"/>
      <c r="E34" s="1001"/>
      <c r="F34" s="1001"/>
      <c r="G34" s="1001"/>
      <c r="H34" s="1001"/>
      <c r="I34" s="1001"/>
      <c r="J34" s="1001"/>
      <c r="K34" s="1001"/>
      <c r="L34" s="208"/>
      <c r="M34" s="208"/>
      <c r="N34" s="208"/>
      <c r="O34" s="208"/>
      <c r="P34" s="208"/>
      <c r="Q34" s="208"/>
      <c r="R34" s="208"/>
      <c r="S34" s="208"/>
      <c r="T34" s="208"/>
      <c r="U34" s="208"/>
      <c r="V34" s="208"/>
      <c r="W34" s="208"/>
      <c r="X34" s="477"/>
      <c r="Y34" s="208"/>
      <c r="Z34" s="208"/>
      <c r="AA34" s="208"/>
      <c r="AB34" s="208"/>
      <c r="AC34" s="208"/>
      <c r="AD34" s="208"/>
      <c r="AE34" s="208"/>
      <c r="AF34" s="208"/>
      <c r="AG34" s="208"/>
      <c r="AH34" s="208"/>
      <c r="AI34" s="208"/>
      <c r="AJ34" s="208"/>
      <c r="AK34" s="208"/>
      <c r="AU34" s="207"/>
      <c r="AV34" s="29"/>
      <c r="AW34" s="29"/>
      <c r="AX34" s="29"/>
      <c r="AY34" s="29"/>
      <c r="AZ34" s="29"/>
      <c r="BA34" s="29"/>
      <c r="BB34" s="29"/>
      <c r="BC34" s="29"/>
      <c r="BD34" s="29"/>
      <c r="BE34" s="29"/>
    </row>
    <row r="35" spans="1:57" s="21" customFormat="1">
      <c r="A35" s="209">
        <v>2</v>
      </c>
      <c r="B35" s="986" t="s">
        <v>457</v>
      </c>
      <c r="C35" s="986"/>
      <c r="D35" s="986"/>
      <c r="E35" s="986"/>
      <c r="F35" s="986"/>
      <c r="G35" s="986"/>
      <c r="H35" s="986"/>
      <c r="I35" s="986"/>
      <c r="J35" s="986"/>
      <c r="K35" s="986"/>
      <c r="L35" s="208"/>
      <c r="M35" s="208"/>
      <c r="N35" s="208"/>
      <c r="O35" s="208"/>
      <c r="P35" s="208"/>
      <c r="Q35" s="208"/>
      <c r="R35" s="208"/>
      <c r="S35" s="208"/>
      <c r="T35" s="208"/>
      <c r="U35" s="208"/>
      <c r="V35" s="208"/>
      <c r="W35" s="208"/>
      <c r="X35" s="477"/>
      <c r="Y35" s="208"/>
      <c r="Z35" s="208"/>
      <c r="AA35" s="208"/>
      <c r="AB35" s="208"/>
      <c r="AC35" s="208"/>
      <c r="AD35" s="208"/>
      <c r="AE35" s="208"/>
      <c r="AF35" s="208"/>
      <c r="AG35" s="208"/>
      <c r="AH35" s="208"/>
      <c r="AI35" s="208"/>
      <c r="AJ35" s="208"/>
      <c r="AK35" s="208"/>
      <c r="AU35" s="207"/>
      <c r="AV35" s="29"/>
      <c r="AW35" s="29"/>
      <c r="AX35" s="29"/>
      <c r="AY35" s="29"/>
      <c r="AZ35" s="29"/>
      <c r="BA35" s="29"/>
      <c r="BB35" s="29"/>
      <c r="BC35" s="29"/>
      <c r="BD35" s="29"/>
      <c r="BE35" s="29"/>
    </row>
    <row r="36" spans="1:57" s="21" customFormat="1" ht="25.5" customHeight="1">
      <c r="A36" s="209">
        <v>9</v>
      </c>
      <c r="B36" s="986" t="s">
        <v>458</v>
      </c>
      <c r="C36" s="986"/>
      <c r="D36" s="986"/>
      <c r="E36" s="986"/>
      <c r="F36" s="986"/>
      <c r="G36" s="986"/>
      <c r="H36" s="986"/>
      <c r="I36" s="986"/>
      <c r="J36" s="986"/>
      <c r="K36" s="986"/>
      <c r="L36" s="208"/>
      <c r="M36" s="208"/>
      <c r="N36" s="208"/>
      <c r="O36" s="208"/>
      <c r="P36" s="208"/>
      <c r="Q36" s="208"/>
      <c r="R36" s="208"/>
      <c r="S36" s="208"/>
      <c r="T36" s="208"/>
      <c r="U36" s="208"/>
      <c r="V36" s="208"/>
      <c r="W36" s="208"/>
      <c r="X36" s="477"/>
      <c r="Y36" s="208"/>
      <c r="Z36" s="208"/>
      <c r="AA36" s="208"/>
      <c r="AB36" s="208"/>
      <c r="AC36" s="208"/>
      <c r="AD36" s="208"/>
      <c r="AE36" s="208"/>
      <c r="AF36" s="208"/>
      <c r="AG36" s="208"/>
      <c r="AH36" s="208"/>
      <c r="AI36" s="208"/>
      <c r="AJ36" s="208"/>
      <c r="AK36" s="208"/>
      <c r="AU36" s="207"/>
      <c r="AV36" s="30"/>
      <c r="AW36" s="30"/>
      <c r="AX36" s="30"/>
      <c r="AY36" s="30"/>
      <c r="AZ36" s="30"/>
      <c r="BA36" s="30"/>
      <c r="BB36" s="30"/>
      <c r="BC36" s="30"/>
      <c r="BD36" s="30"/>
      <c r="BE36" s="30"/>
    </row>
    <row r="37" spans="1:57" s="21" customFormat="1" ht="15" customHeight="1">
      <c r="A37" s="988" t="s">
        <v>459</v>
      </c>
      <c r="B37" s="988"/>
      <c r="C37" s="988"/>
      <c r="D37" s="988"/>
      <c r="E37" s="988"/>
      <c r="F37" s="988"/>
      <c r="G37" s="988"/>
      <c r="H37" s="988"/>
      <c r="I37" s="988"/>
      <c r="J37" s="988"/>
      <c r="K37" s="988"/>
      <c r="L37" s="208"/>
      <c r="M37" s="208"/>
      <c r="N37" s="208"/>
      <c r="O37" s="208"/>
      <c r="P37" s="208"/>
      <c r="Q37" s="208"/>
      <c r="R37" s="208"/>
      <c r="S37" s="208"/>
      <c r="T37" s="208"/>
      <c r="U37" s="208"/>
      <c r="V37" s="208"/>
      <c r="W37" s="208"/>
      <c r="X37" s="477"/>
      <c r="Y37" s="208"/>
      <c r="Z37" s="208"/>
      <c r="AA37" s="208"/>
      <c r="AB37" s="208"/>
      <c r="AC37" s="208"/>
      <c r="AD37" s="208"/>
      <c r="AE37" s="208"/>
      <c r="AF37" s="208"/>
      <c r="AG37" s="208"/>
      <c r="AH37" s="208"/>
      <c r="AI37" s="208"/>
      <c r="AJ37" s="208"/>
      <c r="AK37" s="208"/>
      <c r="AU37" s="207"/>
      <c r="AV37" s="30"/>
      <c r="AW37" s="30"/>
      <c r="AX37" s="30"/>
      <c r="AY37" s="30"/>
      <c r="AZ37" s="30"/>
      <c r="BA37" s="30"/>
      <c r="BB37" s="30"/>
      <c r="BC37" s="30"/>
      <c r="BD37" s="30"/>
      <c r="BE37" s="30"/>
    </row>
    <row r="38" spans="1:57" s="21" customFormat="1" ht="36.75" customHeight="1">
      <c r="A38" s="209">
        <v>11</v>
      </c>
      <c r="B38" s="987" t="s">
        <v>263</v>
      </c>
      <c r="C38" s="987"/>
      <c r="D38" s="987"/>
      <c r="E38" s="987"/>
      <c r="F38" s="987"/>
      <c r="G38" s="987"/>
      <c r="H38" s="987"/>
      <c r="I38" s="987"/>
      <c r="J38" s="987"/>
      <c r="K38" s="987"/>
      <c r="L38" s="208"/>
      <c r="M38" s="208"/>
      <c r="N38" s="208"/>
      <c r="O38" s="208"/>
      <c r="P38" s="208"/>
      <c r="Q38" s="208"/>
      <c r="R38" s="208"/>
      <c r="S38" s="208"/>
      <c r="T38" s="208"/>
      <c r="U38" s="208"/>
      <c r="V38" s="208"/>
      <c r="W38" s="208"/>
      <c r="X38" s="477"/>
      <c r="Y38" s="208"/>
      <c r="Z38" s="208"/>
      <c r="AA38" s="208"/>
      <c r="AB38" s="208"/>
      <c r="AC38" s="208"/>
      <c r="AD38" s="208"/>
      <c r="AE38" s="208"/>
      <c r="AF38" s="208"/>
      <c r="AG38" s="208"/>
      <c r="AH38" s="208"/>
      <c r="AI38" s="208"/>
      <c r="AJ38" s="208"/>
      <c r="AK38" s="208"/>
      <c r="AU38" s="32"/>
      <c r="AV38" s="29"/>
      <c r="AW38" s="29"/>
      <c r="AX38" s="29"/>
      <c r="AY38" s="29"/>
      <c r="AZ38" s="29"/>
      <c r="BA38" s="29"/>
      <c r="BB38" s="29"/>
      <c r="BC38" s="29"/>
      <c r="BD38" s="29"/>
      <c r="BE38" s="29"/>
    </row>
    <row r="39" spans="1:57" s="21" customFormat="1" ht="55.5" customHeight="1">
      <c r="A39" s="209">
        <v>12</v>
      </c>
      <c r="B39" s="987" t="s">
        <v>460</v>
      </c>
      <c r="C39" s="987"/>
      <c r="D39" s="987"/>
      <c r="E39" s="987"/>
      <c r="F39" s="987"/>
      <c r="G39" s="987"/>
      <c r="H39" s="987"/>
      <c r="I39" s="987"/>
      <c r="J39" s="987"/>
      <c r="K39" s="987"/>
      <c r="L39" s="208"/>
      <c r="M39" s="208"/>
      <c r="N39" s="208"/>
      <c r="O39" s="208"/>
      <c r="P39" s="208"/>
      <c r="Q39" s="208"/>
      <c r="R39" s="208"/>
      <c r="S39" s="208"/>
      <c r="T39" s="208"/>
      <c r="U39" s="208"/>
      <c r="V39" s="208"/>
      <c r="W39" s="208"/>
      <c r="X39" s="477"/>
      <c r="Y39" s="208"/>
      <c r="Z39" s="208"/>
      <c r="AA39" s="208"/>
      <c r="AB39" s="208"/>
      <c r="AC39" s="208"/>
      <c r="AD39" s="208"/>
      <c r="AE39" s="208"/>
      <c r="AF39" s="208"/>
      <c r="AG39" s="208"/>
      <c r="AH39" s="208"/>
      <c r="AI39" s="208"/>
      <c r="AJ39" s="208"/>
      <c r="AK39" s="208"/>
      <c r="AU39" s="32"/>
      <c r="AV39" s="29"/>
      <c r="AW39" s="29"/>
      <c r="AX39" s="29"/>
      <c r="AY39" s="29"/>
      <c r="AZ39" s="29"/>
      <c r="BA39" s="29"/>
      <c r="BB39" s="29"/>
      <c r="BC39" s="29"/>
      <c r="BD39" s="29"/>
      <c r="BE39" s="29"/>
    </row>
    <row r="40" spans="1:57" s="21" customFormat="1">
      <c r="A40" s="988" t="s">
        <v>101</v>
      </c>
      <c r="B40" s="988"/>
      <c r="C40" s="988"/>
      <c r="D40" s="988"/>
      <c r="E40" s="988"/>
      <c r="F40" s="988"/>
      <c r="G40" s="988"/>
      <c r="H40" s="988"/>
      <c r="I40" s="988"/>
      <c r="J40" s="988"/>
      <c r="K40" s="988"/>
      <c r="L40" s="208"/>
      <c r="M40" s="208"/>
      <c r="N40" s="208"/>
      <c r="O40" s="208"/>
      <c r="P40" s="208"/>
      <c r="Q40" s="208"/>
      <c r="R40" s="208"/>
      <c r="S40" s="208"/>
      <c r="T40" s="208"/>
      <c r="U40" s="208"/>
      <c r="V40" s="208"/>
      <c r="W40" s="208"/>
      <c r="X40" s="477"/>
      <c r="Y40" s="208"/>
      <c r="Z40" s="208"/>
      <c r="AA40" s="208"/>
      <c r="AB40" s="208"/>
      <c r="AC40" s="208"/>
      <c r="AD40" s="208"/>
      <c r="AE40" s="208"/>
      <c r="AF40" s="208"/>
      <c r="AG40" s="208"/>
      <c r="AH40" s="208"/>
      <c r="AI40" s="208"/>
      <c r="AJ40" s="208"/>
      <c r="AK40" s="208"/>
      <c r="AU40" s="32"/>
      <c r="AV40" s="29"/>
      <c r="AW40" s="29"/>
      <c r="AX40" s="29"/>
      <c r="AY40" s="29"/>
      <c r="AZ40" s="29"/>
      <c r="BA40" s="29"/>
      <c r="BB40" s="29"/>
      <c r="BC40" s="29"/>
      <c r="BD40" s="29"/>
      <c r="BE40" s="29"/>
    </row>
    <row r="41" spans="1:57" s="21" customFormat="1" ht="15" customHeight="1">
      <c r="A41" s="13" t="s">
        <v>102</v>
      </c>
      <c r="B41" s="986" t="s">
        <v>103</v>
      </c>
      <c r="C41" s="986"/>
      <c r="D41" s="986"/>
      <c r="E41" s="986"/>
      <c r="F41" s="986"/>
      <c r="G41" s="986"/>
      <c r="H41" s="986"/>
      <c r="I41" s="986"/>
      <c r="J41" s="986"/>
      <c r="K41" s="986"/>
      <c r="L41" s="208"/>
      <c r="M41" s="208"/>
      <c r="N41" s="208"/>
      <c r="O41" s="208"/>
      <c r="P41" s="208"/>
      <c r="Q41" s="208"/>
      <c r="R41" s="208"/>
      <c r="S41" s="208"/>
      <c r="T41" s="208"/>
      <c r="U41" s="208"/>
      <c r="V41" s="208"/>
      <c r="W41" s="208"/>
      <c r="X41" s="477"/>
      <c r="Y41" s="208"/>
      <c r="Z41" s="208"/>
      <c r="AA41" s="208"/>
      <c r="AB41" s="208"/>
      <c r="AC41" s="208"/>
      <c r="AD41" s="208"/>
      <c r="AE41" s="208"/>
      <c r="AF41" s="208"/>
      <c r="AG41" s="208"/>
      <c r="AH41" s="208"/>
      <c r="AI41" s="208"/>
      <c r="AJ41" s="208"/>
      <c r="AK41" s="208"/>
      <c r="AU41" s="32"/>
      <c r="AV41" s="30"/>
      <c r="AW41" s="30"/>
      <c r="AX41" s="30"/>
      <c r="AY41" s="30"/>
      <c r="AZ41" s="30"/>
      <c r="BA41" s="30"/>
      <c r="BB41" s="30"/>
      <c r="BC41" s="30"/>
      <c r="BD41" s="30"/>
      <c r="BE41" s="30"/>
    </row>
    <row r="42" spans="1:57" s="21" customFormat="1" ht="15" customHeight="1">
      <c r="A42" s="13" t="s">
        <v>104</v>
      </c>
      <c r="B42" s="986" t="s">
        <v>105</v>
      </c>
      <c r="C42" s="986"/>
      <c r="D42" s="986"/>
      <c r="E42" s="986"/>
      <c r="F42" s="986"/>
      <c r="G42" s="986"/>
      <c r="H42" s="986"/>
      <c r="I42" s="986"/>
      <c r="J42" s="986"/>
      <c r="K42" s="986"/>
      <c r="L42" s="208"/>
      <c r="M42" s="208"/>
      <c r="N42" s="208"/>
      <c r="O42" s="208"/>
      <c r="P42" s="208"/>
      <c r="Q42" s="208"/>
      <c r="R42" s="208"/>
      <c r="S42" s="208"/>
      <c r="T42" s="208"/>
      <c r="U42" s="208"/>
      <c r="V42" s="208"/>
      <c r="W42" s="208"/>
      <c r="X42" s="477"/>
      <c r="Y42" s="208"/>
      <c r="Z42" s="208"/>
      <c r="AA42" s="208"/>
      <c r="AB42" s="208"/>
      <c r="AC42" s="208"/>
      <c r="AD42" s="208"/>
      <c r="AE42" s="208"/>
      <c r="AF42" s="208"/>
      <c r="AG42" s="208"/>
      <c r="AH42" s="208"/>
      <c r="AI42" s="208"/>
      <c r="AJ42" s="208"/>
      <c r="AK42" s="208"/>
      <c r="AU42" s="207"/>
      <c r="AV42" s="30"/>
      <c r="AW42" s="30"/>
      <c r="AX42" s="30"/>
      <c r="AY42" s="30"/>
      <c r="AZ42" s="30"/>
      <c r="BA42" s="30"/>
      <c r="BB42" s="30"/>
      <c r="BC42" s="30"/>
      <c r="BD42" s="30"/>
      <c r="BE42" s="30"/>
    </row>
    <row r="43" spans="1:57" s="21" customFormat="1">
      <c r="A43" s="13" t="s">
        <v>106</v>
      </c>
      <c r="B43" s="986" t="s">
        <v>107</v>
      </c>
      <c r="C43" s="986"/>
      <c r="D43" s="986"/>
      <c r="E43" s="986"/>
      <c r="F43" s="986"/>
      <c r="G43" s="986"/>
      <c r="H43" s="986"/>
      <c r="I43" s="986"/>
      <c r="J43" s="986"/>
      <c r="K43" s="986"/>
      <c r="L43" s="208"/>
      <c r="M43" s="208"/>
      <c r="N43" s="208"/>
      <c r="O43" s="208"/>
      <c r="P43" s="208"/>
      <c r="Q43" s="208"/>
      <c r="R43" s="208"/>
      <c r="S43" s="208"/>
      <c r="T43" s="208"/>
      <c r="U43" s="208"/>
      <c r="V43" s="208"/>
      <c r="W43" s="208"/>
      <c r="X43" s="477"/>
      <c r="Y43" s="208"/>
      <c r="Z43" s="208"/>
      <c r="AA43" s="208"/>
      <c r="AB43" s="208"/>
      <c r="AC43" s="208"/>
      <c r="AD43" s="208"/>
      <c r="AE43" s="208"/>
      <c r="AF43" s="208"/>
      <c r="AG43" s="208"/>
      <c r="AH43" s="208"/>
      <c r="AI43" s="208"/>
      <c r="AJ43" s="208"/>
      <c r="AK43" s="208"/>
    </row>
    <row r="44" spans="1:57" s="21" customFormat="1" ht="30" customHeight="1">
      <c r="A44" s="13" t="s">
        <v>108</v>
      </c>
      <c r="B44" s="987" t="s">
        <v>461</v>
      </c>
      <c r="C44" s="987"/>
      <c r="D44" s="987"/>
      <c r="E44" s="987"/>
      <c r="F44" s="987"/>
      <c r="G44" s="987"/>
      <c r="H44" s="987"/>
      <c r="I44" s="987"/>
      <c r="J44" s="987"/>
      <c r="K44" s="987"/>
      <c r="L44" s="208"/>
      <c r="M44" s="208"/>
      <c r="N44" s="208"/>
      <c r="O44" s="208"/>
      <c r="P44" s="208"/>
      <c r="Q44" s="208"/>
      <c r="R44" s="208"/>
      <c r="S44" s="208"/>
      <c r="T44" s="208"/>
      <c r="U44" s="208"/>
      <c r="V44" s="208"/>
      <c r="W44" s="208"/>
      <c r="X44" s="477"/>
      <c r="Y44" s="208"/>
      <c r="Z44" s="208"/>
      <c r="AA44" s="208"/>
      <c r="AB44" s="208"/>
      <c r="AC44" s="208"/>
      <c r="AD44" s="208"/>
      <c r="AE44" s="208"/>
      <c r="AF44" s="208"/>
      <c r="AG44" s="208"/>
      <c r="AH44" s="208"/>
      <c r="AI44" s="208"/>
      <c r="AJ44" s="208"/>
      <c r="AK44" s="208"/>
      <c r="AV44" s="15"/>
      <c r="AW44" s="15"/>
      <c r="AX44" s="15"/>
      <c r="AY44" s="15"/>
      <c r="AZ44" s="15"/>
      <c r="BA44" s="15"/>
      <c r="BB44" s="15"/>
      <c r="BC44" s="15"/>
      <c r="BD44" s="15"/>
      <c r="BE44" s="15"/>
    </row>
    <row r="45" spans="1:57" s="21" customFormat="1" ht="30" customHeight="1">
      <c r="A45" s="209">
        <v>10</v>
      </c>
      <c r="B45" s="987" t="s">
        <v>462</v>
      </c>
      <c r="C45" s="987"/>
      <c r="D45" s="987"/>
      <c r="E45" s="987"/>
      <c r="F45" s="987"/>
      <c r="G45" s="987"/>
      <c r="H45" s="987"/>
      <c r="I45" s="987"/>
      <c r="J45" s="987"/>
      <c r="K45" s="987"/>
      <c r="L45" s="208"/>
      <c r="M45" s="208"/>
      <c r="N45" s="208"/>
      <c r="O45" s="208"/>
      <c r="P45" s="208"/>
      <c r="Q45" s="208"/>
      <c r="R45" s="208"/>
      <c r="S45" s="208"/>
      <c r="T45" s="208"/>
      <c r="U45" s="208"/>
      <c r="V45" s="208"/>
      <c r="W45" s="208"/>
      <c r="X45" s="477"/>
      <c r="Y45" s="208"/>
      <c r="Z45" s="208"/>
      <c r="AA45" s="208"/>
      <c r="AB45" s="208"/>
      <c r="AC45" s="208"/>
      <c r="AD45" s="208"/>
      <c r="AE45" s="208"/>
      <c r="AF45" s="208"/>
      <c r="AG45" s="208"/>
      <c r="AH45" s="208"/>
      <c r="AI45" s="208"/>
      <c r="AJ45" s="208"/>
      <c r="AK45" s="208"/>
      <c r="AV45" s="15"/>
      <c r="AW45" s="15"/>
      <c r="AX45" s="15"/>
      <c r="AY45" s="15"/>
      <c r="AZ45" s="15"/>
      <c r="BA45" s="15"/>
      <c r="BB45" s="15"/>
      <c r="BC45" s="15"/>
      <c r="BD45" s="15"/>
      <c r="BE45" s="15"/>
    </row>
    <row r="46" spans="1:57">
      <c r="A46" s="206"/>
      <c r="B46" s="206"/>
      <c r="C46" s="206"/>
      <c r="D46" s="206"/>
      <c r="E46" s="206"/>
      <c r="F46" s="206"/>
      <c r="G46" s="206"/>
      <c r="H46" s="206"/>
      <c r="I46" s="206"/>
      <c r="J46" s="206"/>
      <c r="K46" s="206"/>
      <c r="L46" s="206"/>
      <c r="M46" s="206"/>
    </row>
    <row r="47" spans="1:57">
      <c r="A47" s="988" t="s">
        <v>463</v>
      </c>
      <c r="B47" s="989" t="s">
        <v>109</v>
      </c>
      <c r="C47" s="990"/>
      <c r="D47" s="990"/>
      <c r="E47" s="990"/>
      <c r="F47" s="990"/>
      <c r="G47" s="990"/>
      <c r="H47" s="990"/>
      <c r="I47" s="990"/>
      <c r="J47" s="990"/>
      <c r="K47" s="990"/>
      <c r="L47" s="990"/>
      <c r="M47" s="979" t="s">
        <v>110</v>
      </c>
      <c r="N47" s="979"/>
      <c r="O47" s="979"/>
      <c r="P47" s="979"/>
      <c r="Q47" s="979"/>
      <c r="R47" s="979"/>
      <c r="S47" s="979"/>
      <c r="T47" s="979"/>
      <c r="U47" s="979"/>
      <c r="V47" s="979"/>
      <c r="W47" s="979"/>
    </row>
    <row r="48" spans="1:57">
      <c r="A48" s="988"/>
      <c r="B48" s="991"/>
      <c r="C48" s="992"/>
      <c r="D48" s="992"/>
      <c r="E48" s="992"/>
      <c r="F48" s="992"/>
      <c r="G48" s="992"/>
      <c r="H48" s="992"/>
      <c r="I48" s="992"/>
      <c r="J48" s="992"/>
      <c r="K48" s="992"/>
      <c r="L48" s="993"/>
      <c r="M48" s="438">
        <v>0</v>
      </c>
      <c r="N48" s="439">
        <v>1</v>
      </c>
      <c r="O48" s="439">
        <v>2</v>
      </c>
      <c r="P48" s="439">
        <v>3</v>
      </c>
      <c r="Q48" s="439">
        <v>4</v>
      </c>
      <c r="R48" s="439">
        <v>5</v>
      </c>
      <c r="S48" s="439">
        <v>6</v>
      </c>
      <c r="T48" s="439">
        <v>9</v>
      </c>
      <c r="U48" s="439">
        <v>10</v>
      </c>
      <c r="V48" s="439">
        <v>11</v>
      </c>
      <c r="W48" s="439">
        <v>12</v>
      </c>
    </row>
    <row r="49" spans="1:24">
      <c r="A49" s="983" t="s">
        <v>111</v>
      </c>
      <c r="B49" s="984"/>
      <c r="C49" s="984"/>
      <c r="D49" s="984"/>
      <c r="E49" s="984"/>
      <c r="F49" s="984"/>
      <c r="G49" s="984"/>
      <c r="H49" s="984"/>
      <c r="I49" s="984"/>
      <c r="J49" s="984"/>
      <c r="K49" s="984"/>
      <c r="L49" s="984"/>
      <c r="M49" s="984"/>
      <c r="N49" s="984"/>
      <c r="O49" s="984"/>
      <c r="P49" s="984"/>
      <c r="Q49" s="984"/>
      <c r="R49" s="984"/>
      <c r="S49" s="984"/>
      <c r="T49" s="984"/>
      <c r="U49" s="984"/>
      <c r="V49" s="984"/>
      <c r="W49" s="985"/>
    </row>
    <row r="50" spans="1:24">
      <c r="A50" s="209">
        <v>1</v>
      </c>
      <c r="B50" s="980" t="s">
        <v>43</v>
      </c>
      <c r="C50" s="981"/>
      <c r="D50" s="981"/>
      <c r="E50" s="981"/>
      <c r="F50" s="981"/>
      <c r="G50" s="981"/>
      <c r="H50" s="981"/>
      <c r="I50" s="981"/>
      <c r="J50" s="981"/>
      <c r="K50" s="981"/>
      <c r="L50" s="982"/>
      <c r="M50" s="209" t="s">
        <v>112</v>
      </c>
      <c r="N50" s="209" t="s">
        <v>112</v>
      </c>
      <c r="O50" s="209"/>
      <c r="P50" s="209" t="s">
        <v>112</v>
      </c>
      <c r="Q50" s="209" t="s">
        <v>112</v>
      </c>
      <c r="R50" s="209" t="s">
        <v>112</v>
      </c>
      <c r="S50" s="209" t="s">
        <v>112</v>
      </c>
      <c r="T50" s="209" t="s">
        <v>112</v>
      </c>
      <c r="U50" s="209"/>
      <c r="V50" s="209" t="s">
        <v>112</v>
      </c>
      <c r="W50" s="209" t="s">
        <v>112</v>
      </c>
      <c r="X50" s="94">
        <f t="shared" ref="X50:X62" si="0">+A50</f>
        <v>1</v>
      </c>
    </row>
    <row r="51" spans="1:24">
      <c r="A51" s="209">
        <v>2</v>
      </c>
      <c r="B51" s="980" t="s">
        <v>46</v>
      </c>
      <c r="C51" s="981"/>
      <c r="D51" s="981"/>
      <c r="E51" s="981"/>
      <c r="F51" s="981"/>
      <c r="G51" s="981"/>
      <c r="H51" s="981"/>
      <c r="I51" s="981"/>
      <c r="J51" s="981"/>
      <c r="K51" s="981"/>
      <c r="L51" s="982"/>
      <c r="M51" s="209" t="s">
        <v>112</v>
      </c>
      <c r="N51" s="209" t="s">
        <v>112</v>
      </c>
      <c r="O51" s="209"/>
      <c r="P51" s="209" t="s">
        <v>112</v>
      </c>
      <c r="Q51" s="209" t="s">
        <v>112</v>
      </c>
      <c r="R51" s="209" t="s">
        <v>112</v>
      </c>
      <c r="S51" s="209"/>
      <c r="T51" s="209"/>
      <c r="U51" s="209"/>
      <c r="V51" s="209"/>
      <c r="W51" s="209"/>
      <c r="X51" s="94">
        <f t="shared" si="0"/>
        <v>2</v>
      </c>
    </row>
    <row r="52" spans="1:24">
      <c r="A52" s="209">
        <v>18</v>
      </c>
      <c r="B52" s="980" t="s">
        <v>47</v>
      </c>
      <c r="C52" s="981"/>
      <c r="D52" s="981"/>
      <c r="E52" s="981"/>
      <c r="F52" s="981"/>
      <c r="G52" s="981"/>
      <c r="H52" s="981"/>
      <c r="I52" s="981"/>
      <c r="J52" s="981"/>
      <c r="K52" s="981"/>
      <c r="L52" s="982"/>
      <c r="M52" s="209" t="s">
        <v>112</v>
      </c>
      <c r="N52" s="209" t="s">
        <v>112</v>
      </c>
      <c r="O52" s="209"/>
      <c r="P52" s="209" t="s">
        <v>112</v>
      </c>
      <c r="Q52" s="209" t="s">
        <v>112</v>
      </c>
      <c r="R52" s="209" t="s">
        <v>112</v>
      </c>
      <c r="S52" s="209" t="s">
        <v>112</v>
      </c>
      <c r="T52" s="209" t="s">
        <v>112</v>
      </c>
      <c r="U52" s="209"/>
      <c r="V52" s="209"/>
      <c r="W52" s="209"/>
      <c r="X52" s="94">
        <f t="shared" si="0"/>
        <v>18</v>
      </c>
    </row>
    <row r="53" spans="1:24">
      <c r="A53" s="209">
        <v>19</v>
      </c>
      <c r="B53" s="980" t="s">
        <v>2531</v>
      </c>
      <c r="C53" s="981"/>
      <c r="D53" s="981"/>
      <c r="E53" s="981"/>
      <c r="F53" s="981"/>
      <c r="G53" s="981"/>
      <c r="H53" s="981"/>
      <c r="I53" s="981"/>
      <c r="J53" s="981"/>
      <c r="K53" s="981"/>
      <c r="L53" s="982"/>
      <c r="M53" s="209" t="s">
        <v>112</v>
      </c>
      <c r="N53" s="209"/>
      <c r="O53" s="209"/>
      <c r="P53" s="209"/>
      <c r="Q53" s="209"/>
      <c r="R53" s="209"/>
      <c r="S53" s="209"/>
      <c r="T53" s="209"/>
      <c r="U53" s="209"/>
      <c r="V53" s="209"/>
      <c r="W53" s="209"/>
      <c r="X53" s="94">
        <f t="shared" si="0"/>
        <v>19</v>
      </c>
    </row>
    <row r="54" spans="1:24">
      <c r="A54" s="209">
        <v>22</v>
      </c>
      <c r="B54" s="980" t="s">
        <v>48</v>
      </c>
      <c r="C54" s="981"/>
      <c r="D54" s="981"/>
      <c r="E54" s="981"/>
      <c r="F54" s="981"/>
      <c r="G54" s="981"/>
      <c r="H54" s="981"/>
      <c r="I54" s="981"/>
      <c r="J54" s="981"/>
      <c r="K54" s="981"/>
      <c r="L54" s="982"/>
      <c r="M54" s="209" t="s">
        <v>112</v>
      </c>
      <c r="N54" s="209" t="s">
        <v>112</v>
      </c>
      <c r="O54" s="209"/>
      <c r="P54" s="209" t="s">
        <v>112</v>
      </c>
      <c r="Q54" s="209" t="s">
        <v>112</v>
      </c>
      <c r="R54" s="209" t="s">
        <v>112</v>
      </c>
      <c r="S54" s="209" t="s">
        <v>112</v>
      </c>
      <c r="T54" s="209" t="s">
        <v>112</v>
      </c>
      <c r="U54" s="209"/>
      <c r="V54" s="209"/>
      <c r="W54" s="209"/>
      <c r="X54" s="94">
        <f t="shared" si="0"/>
        <v>22</v>
      </c>
    </row>
    <row r="55" spans="1:24">
      <c r="A55" s="209">
        <v>30</v>
      </c>
      <c r="B55" s="980" t="s">
        <v>49</v>
      </c>
      <c r="C55" s="981"/>
      <c r="D55" s="981"/>
      <c r="E55" s="981"/>
      <c r="F55" s="981"/>
      <c r="G55" s="981"/>
      <c r="H55" s="981"/>
      <c r="I55" s="981"/>
      <c r="J55" s="981"/>
      <c r="K55" s="981"/>
      <c r="L55" s="982"/>
      <c r="M55" s="209" t="s">
        <v>112</v>
      </c>
      <c r="N55" s="209" t="s">
        <v>112</v>
      </c>
      <c r="O55" s="209"/>
      <c r="P55" s="209" t="s">
        <v>112</v>
      </c>
      <c r="Q55" s="209" t="s">
        <v>112</v>
      </c>
      <c r="R55" s="209" t="s">
        <v>112</v>
      </c>
      <c r="S55" s="209" t="s">
        <v>112</v>
      </c>
      <c r="T55" s="209" t="s">
        <v>112</v>
      </c>
      <c r="U55" s="209"/>
      <c r="V55" s="209"/>
      <c r="W55" s="209"/>
      <c r="X55" s="94">
        <f t="shared" si="0"/>
        <v>30</v>
      </c>
    </row>
    <row r="56" spans="1:24" ht="15" customHeight="1">
      <c r="A56" s="209">
        <v>31</v>
      </c>
      <c r="B56" s="980" t="s">
        <v>50</v>
      </c>
      <c r="C56" s="981"/>
      <c r="D56" s="981"/>
      <c r="E56" s="981"/>
      <c r="F56" s="981"/>
      <c r="G56" s="981"/>
      <c r="H56" s="981"/>
      <c r="I56" s="981"/>
      <c r="J56" s="981"/>
      <c r="K56" s="981"/>
      <c r="L56" s="982"/>
      <c r="M56" s="209" t="s">
        <v>112</v>
      </c>
      <c r="N56" s="209" t="s">
        <v>112</v>
      </c>
      <c r="O56" s="209"/>
      <c r="P56" s="209" t="s">
        <v>112</v>
      </c>
      <c r="Q56" s="209" t="s">
        <v>112</v>
      </c>
      <c r="R56" s="209" t="s">
        <v>112</v>
      </c>
      <c r="S56" s="209"/>
      <c r="T56" s="209" t="s">
        <v>112</v>
      </c>
      <c r="U56" s="209"/>
      <c r="V56" s="209"/>
      <c r="W56" s="209"/>
      <c r="X56" s="94">
        <f t="shared" si="0"/>
        <v>31</v>
      </c>
    </row>
    <row r="57" spans="1:24" ht="30" customHeight="1">
      <c r="A57" s="209">
        <v>32</v>
      </c>
      <c r="B57" s="980" t="s">
        <v>52</v>
      </c>
      <c r="C57" s="981"/>
      <c r="D57" s="981"/>
      <c r="E57" s="981"/>
      <c r="F57" s="981"/>
      <c r="G57" s="981"/>
      <c r="H57" s="981"/>
      <c r="I57" s="981"/>
      <c r="J57" s="981"/>
      <c r="K57" s="981"/>
      <c r="L57" s="982"/>
      <c r="M57" s="209" t="s">
        <v>112</v>
      </c>
      <c r="N57" s="209" t="s">
        <v>112</v>
      </c>
      <c r="O57" s="209"/>
      <c r="P57" s="209" t="s">
        <v>112</v>
      </c>
      <c r="Q57" s="209" t="s">
        <v>112</v>
      </c>
      <c r="R57" s="209" t="s">
        <v>112</v>
      </c>
      <c r="S57" s="209" t="s">
        <v>112</v>
      </c>
      <c r="T57" s="209" t="s">
        <v>112</v>
      </c>
      <c r="U57" s="209"/>
      <c r="V57" s="209"/>
      <c r="W57" s="209"/>
      <c r="X57" s="94">
        <f t="shared" si="0"/>
        <v>32</v>
      </c>
    </row>
    <row r="58" spans="1:24" ht="26.25" customHeight="1">
      <c r="A58" s="209">
        <v>44</v>
      </c>
      <c r="B58" s="980" t="s">
        <v>54</v>
      </c>
      <c r="C58" s="981"/>
      <c r="D58" s="981"/>
      <c r="E58" s="981"/>
      <c r="F58" s="981"/>
      <c r="G58" s="981"/>
      <c r="H58" s="981"/>
      <c r="I58" s="981"/>
      <c r="J58" s="981"/>
      <c r="K58" s="981"/>
      <c r="L58" s="982"/>
      <c r="M58" s="209" t="s">
        <v>112</v>
      </c>
      <c r="N58" s="209" t="s">
        <v>112</v>
      </c>
      <c r="O58" s="209"/>
      <c r="P58" s="209" t="s">
        <v>112</v>
      </c>
      <c r="Q58" s="209" t="s">
        <v>112</v>
      </c>
      <c r="R58" s="209" t="s">
        <v>112</v>
      </c>
      <c r="S58" s="209"/>
      <c r="T58" s="209"/>
      <c r="U58" s="209"/>
      <c r="V58" s="209"/>
      <c r="W58" s="209"/>
      <c r="X58" s="94">
        <f t="shared" si="0"/>
        <v>44</v>
      </c>
    </row>
    <row r="59" spans="1:24">
      <c r="A59" s="209">
        <v>45</v>
      </c>
      <c r="B59" s="980" t="s">
        <v>55</v>
      </c>
      <c r="C59" s="981"/>
      <c r="D59" s="981"/>
      <c r="E59" s="981"/>
      <c r="F59" s="981"/>
      <c r="G59" s="981"/>
      <c r="H59" s="981"/>
      <c r="I59" s="981"/>
      <c r="J59" s="981"/>
      <c r="K59" s="981"/>
      <c r="L59" s="982"/>
      <c r="M59" s="209" t="s">
        <v>112</v>
      </c>
      <c r="N59" s="209"/>
      <c r="O59" s="209"/>
      <c r="P59" s="209"/>
      <c r="Q59" s="209"/>
      <c r="R59" s="209"/>
      <c r="S59" s="209"/>
      <c r="T59" s="209"/>
      <c r="U59" s="209"/>
      <c r="V59" s="209"/>
      <c r="W59" s="209"/>
      <c r="X59" s="94">
        <f t="shared" si="0"/>
        <v>45</v>
      </c>
    </row>
    <row r="60" spans="1:24" ht="30.65" customHeight="1">
      <c r="A60" s="209">
        <v>47</v>
      </c>
      <c r="B60" s="980" t="s">
        <v>60</v>
      </c>
      <c r="C60" s="981"/>
      <c r="D60" s="981"/>
      <c r="E60" s="981"/>
      <c r="F60" s="981"/>
      <c r="G60" s="981"/>
      <c r="H60" s="981"/>
      <c r="I60" s="981"/>
      <c r="J60" s="981"/>
      <c r="K60" s="981"/>
      <c r="L60" s="982"/>
      <c r="M60" s="209" t="s">
        <v>112</v>
      </c>
      <c r="N60" s="209" t="s">
        <v>112</v>
      </c>
      <c r="O60" s="209"/>
      <c r="P60" s="209" t="s">
        <v>112</v>
      </c>
      <c r="Q60" s="209" t="s">
        <v>112</v>
      </c>
      <c r="R60" s="209" t="s">
        <v>112</v>
      </c>
      <c r="S60" s="209" t="s">
        <v>112</v>
      </c>
      <c r="T60" s="209" t="s">
        <v>112</v>
      </c>
      <c r="U60" s="209"/>
      <c r="V60" s="209"/>
      <c r="W60" s="209"/>
      <c r="X60" s="94">
        <f t="shared" si="0"/>
        <v>47</v>
      </c>
    </row>
    <row r="61" spans="1:24" ht="26.25" customHeight="1">
      <c r="A61" s="209">
        <v>55</v>
      </c>
      <c r="B61" s="980" t="s">
        <v>64</v>
      </c>
      <c r="C61" s="981"/>
      <c r="D61" s="981"/>
      <c r="E61" s="981"/>
      <c r="F61" s="981"/>
      <c r="G61" s="981"/>
      <c r="H61" s="981"/>
      <c r="I61" s="981"/>
      <c r="J61" s="981"/>
      <c r="K61" s="981"/>
      <c r="L61" s="982"/>
      <c r="M61" s="209" t="s">
        <v>112</v>
      </c>
      <c r="N61" s="209" t="s">
        <v>112</v>
      </c>
      <c r="O61" s="209"/>
      <c r="P61" s="209" t="s">
        <v>112</v>
      </c>
      <c r="Q61" s="209" t="s">
        <v>112</v>
      </c>
      <c r="R61" s="209" t="s">
        <v>112</v>
      </c>
      <c r="S61" s="209" t="s">
        <v>112</v>
      </c>
      <c r="T61" s="209" t="s">
        <v>112</v>
      </c>
      <c r="U61" s="209"/>
      <c r="V61" s="209"/>
      <c r="W61" s="209"/>
      <c r="X61" s="94">
        <f t="shared" si="0"/>
        <v>55</v>
      </c>
    </row>
    <row r="62" spans="1:24">
      <c r="A62" s="209">
        <v>68</v>
      </c>
      <c r="B62" s="980" t="s">
        <v>2532</v>
      </c>
      <c r="C62" s="981"/>
      <c r="D62" s="981"/>
      <c r="E62" s="981"/>
      <c r="F62" s="981"/>
      <c r="G62" s="981"/>
      <c r="H62" s="981"/>
      <c r="I62" s="981"/>
      <c r="J62" s="981"/>
      <c r="K62" s="981"/>
      <c r="L62" s="982"/>
      <c r="M62" s="209" t="s">
        <v>112</v>
      </c>
      <c r="N62" s="209" t="s">
        <v>112</v>
      </c>
      <c r="O62" s="209"/>
      <c r="P62" s="209" t="s">
        <v>112</v>
      </c>
      <c r="Q62" s="209" t="s">
        <v>112</v>
      </c>
      <c r="R62" s="209" t="s">
        <v>112</v>
      </c>
      <c r="S62" s="209" t="s">
        <v>112</v>
      </c>
      <c r="T62" s="209" t="s">
        <v>112</v>
      </c>
      <c r="U62" s="209"/>
      <c r="V62" s="209" t="s">
        <v>112</v>
      </c>
      <c r="W62" s="209" t="s">
        <v>112</v>
      </c>
      <c r="X62" s="94">
        <f t="shared" si="0"/>
        <v>68</v>
      </c>
    </row>
    <row r="63" spans="1:24">
      <c r="A63" s="210"/>
      <c r="B63" s="233"/>
      <c r="C63" s="234"/>
      <c r="D63" s="234"/>
      <c r="E63" s="234"/>
      <c r="F63" s="234"/>
      <c r="G63" s="234"/>
      <c r="H63" s="234"/>
      <c r="I63" s="234"/>
      <c r="J63" s="234"/>
      <c r="K63" s="234"/>
      <c r="L63" s="235"/>
      <c r="M63" s="235"/>
      <c r="N63" s="210"/>
      <c r="O63" s="210"/>
      <c r="P63" s="210"/>
      <c r="Q63" s="210"/>
      <c r="R63" s="210"/>
      <c r="S63" s="210"/>
      <c r="T63" s="210"/>
      <c r="U63" s="210"/>
      <c r="V63" s="210"/>
      <c r="W63" s="210"/>
      <c r="X63" s="94">
        <v>51</v>
      </c>
    </row>
    <row r="64" spans="1:24">
      <c r="A64" s="983" t="s">
        <v>2533</v>
      </c>
      <c r="B64" s="984"/>
      <c r="C64" s="984"/>
      <c r="D64" s="984"/>
      <c r="E64" s="984"/>
      <c r="F64" s="984"/>
      <c r="G64" s="984"/>
      <c r="H64" s="984"/>
      <c r="I64" s="984"/>
      <c r="J64" s="984"/>
      <c r="K64" s="984"/>
      <c r="L64" s="984"/>
      <c r="M64" s="984"/>
      <c r="N64" s="984"/>
      <c r="O64" s="984"/>
      <c r="P64" s="984"/>
      <c r="Q64" s="984"/>
      <c r="R64" s="984"/>
      <c r="S64" s="984"/>
      <c r="T64" s="984"/>
      <c r="U64" s="984"/>
      <c r="V64" s="984"/>
      <c r="W64" s="985"/>
      <c r="X64" s="94">
        <f>+A66</f>
        <v>20</v>
      </c>
    </row>
    <row r="65" spans="1:24">
      <c r="A65" s="210">
        <v>51</v>
      </c>
      <c r="B65" s="997" t="s">
        <v>62</v>
      </c>
      <c r="C65" s="998"/>
      <c r="D65" s="998"/>
      <c r="E65" s="998"/>
      <c r="F65" s="998"/>
      <c r="G65" s="998"/>
      <c r="H65" s="998"/>
      <c r="I65" s="998"/>
      <c r="J65" s="998"/>
      <c r="K65" s="998"/>
      <c r="L65" s="999"/>
      <c r="M65" s="209" t="s">
        <v>112</v>
      </c>
      <c r="N65" s="209" t="s">
        <v>112</v>
      </c>
      <c r="O65" s="210"/>
      <c r="P65" s="209" t="s">
        <v>112</v>
      </c>
      <c r="Q65" s="209" t="s">
        <v>112</v>
      </c>
      <c r="R65" s="209" t="s">
        <v>112</v>
      </c>
      <c r="S65" s="209" t="s">
        <v>112</v>
      </c>
      <c r="T65" s="209" t="s">
        <v>112</v>
      </c>
      <c r="U65" s="210"/>
      <c r="V65" s="210"/>
      <c r="W65" s="210"/>
      <c r="X65" s="94">
        <f>+A67</f>
        <v>21</v>
      </c>
    </row>
    <row r="66" spans="1:24">
      <c r="A66" s="210">
        <f>+B25</f>
        <v>20</v>
      </c>
      <c r="B66" s="997" t="str">
        <f>+E25</f>
        <v>Estudiantes (Régimen Especial Ley 789 de 2002).</v>
      </c>
      <c r="C66" s="998"/>
      <c r="D66" s="998"/>
      <c r="E66" s="998"/>
      <c r="F66" s="998"/>
      <c r="G66" s="998"/>
      <c r="H66" s="998"/>
      <c r="I66" s="998"/>
      <c r="J66" s="998"/>
      <c r="K66" s="998"/>
      <c r="L66" s="999"/>
      <c r="M66" s="209" t="s">
        <v>112</v>
      </c>
      <c r="N66" s="209"/>
      <c r="O66" s="210"/>
      <c r="P66" s="209"/>
      <c r="Q66" s="209"/>
      <c r="R66" s="209"/>
      <c r="S66" s="209"/>
      <c r="T66" s="209"/>
      <c r="U66" s="210"/>
      <c r="V66" s="210"/>
      <c r="W66" s="210"/>
      <c r="X66" s="94">
        <f>+A68</f>
        <v>23</v>
      </c>
    </row>
    <row r="67" spans="1:24">
      <c r="A67" s="210">
        <f t="shared" ref="A67:A69" si="1">+B26</f>
        <v>21</v>
      </c>
      <c r="B67" s="997" t="str">
        <f t="shared" ref="B67:B69" si="2">+E26</f>
        <v>Estudiantes de postgrado en salud.</v>
      </c>
      <c r="C67" s="998"/>
      <c r="D67" s="998"/>
      <c r="E67" s="998"/>
      <c r="F67" s="998"/>
      <c r="G67" s="998"/>
      <c r="H67" s="998"/>
      <c r="I67" s="998"/>
      <c r="J67" s="998"/>
      <c r="K67" s="998"/>
      <c r="L67" s="999"/>
      <c r="M67" s="209" t="s">
        <v>112</v>
      </c>
      <c r="N67" s="209"/>
      <c r="O67" s="210"/>
      <c r="P67" s="209"/>
      <c r="Q67" s="209"/>
      <c r="R67" s="209"/>
      <c r="S67" s="209"/>
      <c r="T67" s="209"/>
      <c r="U67" s="210"/>
      <c r="V67" s="210"/>
      <c r="W67" s="210"/>
      <c r="X67" s="94">
        <f>+A69</f>
        <v>58</v>
      </c>
    </row>
    <row r="68" spans="1:24">
      <c r="A68" s="210">
        <f t="shared" si="1"/>
        <v>23</v>
      </c>
      <c r="B68" s="997" t="str">
        <f t="shared" si="2"/>
        <v>Estudiantes Decreto 055 de 2015</v>
      </c>
      <c r="C68" s="998"/>
      <c r="D68" s="998"/>
      <c r="E68" s="998"/>
      <c r="F68" s="998"/>
      <c r="G68" s="998"/>
      <c r="H68" s="998"/>
      <c r="I68" s="998"/>
      <c r="J68" s="998"/>
      <c r="K68" s="998"/>
      <c r="L68" s="999"/>
      <c r="M68" s="209" t="s">
        <v>112</v>
      </c>
      <c r="N68" s="209"/>
      <c r="O68" s="210"/>
      <c r="P68" s="209"/>
      <c r="Q68" s="209"/>
      <c r="R68" s="209"/>
      <c r="S68" s="209"/>
      <c r="T68" s="209"/>
      <c r="U68" s="210"/>
      <c r="V68" s="210"/>
      <c r="W68" s="210"/>
    </row>
    <row r="69" spans="1:24">
      <c r="A69" s="210">
        <f t="shared" si="1"/>
        <v>58</v>
      </c>
      <c r="B69" s="997" t="str">
        <f t="shared" si="2"/>
        <v>Estudiantes de prácticas laborales en el sector público.</v>
      </c>
      <c r="C69" s="998"/>
      <c r="D69" s="998"/>
      <c r="E69" s="998"/>
      <c r="F69" s="998"/>
      <c r="G69" s="998"/>
      <c r="H69" s="998"/>
      <c r="I69" s="998"/>
      <c r="J69" s="998"/>
      <c r="K69" s="998"/>
      <c r="L69" s="999"/>
      <c r="M69" s="209" t="s">
        <v>112</v>
      </c>
      <c r="N69" s="209"/>
      <c r="O69" s="210"/>
      <c r="P69" s="209"/>
      <c r="Q69" s="209"/>
      <c r="R69" s="209"/>
      <c r="S69" s="209"/>
      <c r="T69" s="209"/>
      <c r="U69" s="210"/>
      <c r="V69" s="210"/>
      <c r="W69" s="210"/>
    </row>
  </sheetData>
  <sheetProtection selectLockedCells="1" selectUnlockedCells="1"/>
  <mergeCells count="85">
    <mergeCell ref="B66:L66"/>
    <mergeCell ref="B67:L67"/>
    <mergeCell ref="B68:L68"/>
    <mergeCell ref="B69:L69"/>
    <mergeCell ref="A2:R2"/>
    <mergeCell ref="A4:A6"/>
    <mergeCell ref="B4:X6"/>
    <mergeCell ref="A7:A20"/>
    <mergeCell ref="B7:D7"/>
    <mergeCell ref="E7:X7"/>
    <mergeCell ref="B8:D8"/>
    <mergeCell ref="E8:X8"/>
    <mergeCell ref="B9:D9"/>
    <mergeCell ref="E9:X9"/>
    <mergeCell ref="B10:D10"/>
    <mergeCell ref="E10:X10"/>
    <mergeCell ref="B11:D11"/>
    <mergeCell ref="E11:X11"/>
    <mergeCell ref="B12:D12"/>
    <mergeCell ref="E12:X12"/>
    <mergeCell ref="B14:D14"/>
    <mergeCell ref="E14:X14"/>
    <mergeCell ref="B15:D15"/>
    <mergeCell ref="E15:X15"/>
    <mergeCell ref="B13:D13"/>
    <mergeCell ref="E13:X13"/>
    <mergeCell ref="B19:D19"/>
    <mergeCell ref="E19:X19"/>
    <mergeCell ref="A21:A22"/>
    <mergeCell ref="B21:D22"/>
    <mergeCell ref="B16:D16"/>
    <mergeCell ref="E16:X16"/>
    <mergeCell ref="B17:D17"/>
    <mergeCell ref="E17:X17"/>
    <mergeCell ref="B18:D18"/>
    <mergeCell ref="E18:X18"/>
    <mergeCell ref="B20:D20"/>
    <mergeCell ref="E20:X20"/>
    <mergeCell ref="E21:X22"/>
    <mergeCell ref="A23:A28"/>
    <mergeCell ref="B23:X23"/>
    <mergeCell ref="B24:D24"/>
    <mergeCell ref="E24:X24"/>
    <mergeCell ref="B25:D25"/>
    <mergeCell ref="E25:X25"/>
    <mergeCell ref="B26:D26"/>
    <mergeCell ref="E26:X26"/>
    <mergeCell ref="E28:X28"/>
    <mergeCell ref="A33:K33"/>
    <mergeCell ref="B34:K34"/>
    <mergeCell ref="B35:K35"/>
    <mergeCell ref="B60:L60"/>
    <mergeCell ref="B36:K36"/>
    <mergeCell ref="A37:K37"/>
    <mergeCell ref="B38:K38"/>
    <mergeCell ref="A40:K40"/>
    <mergeCell ref="B41:K41"/>
    <mergeCell ref="B61:L61"/>
    <mergeCell ref="B51:L51"/>
    <mergeCell ref="B62:L62"/>
    <mergeCell ref="B65:L65"/>
    <mergeCell ref="B52:L52"/>
    <mergeCell ref="B54:L54"/>
    <mergeCell ref="B56:L56"/>
    <mergeCell ref="B57:L57"/>
    <mergeCell ref="B58:L58"/>
    <mergeCell ref="B59:L59"/>
    <mergeCell ref="B53:L53"/>
    <mergeCell ref="A64:W64"/>
    <mergeCell ref="Y21:AB22"/>
    <mergeCell ref="M47:W47"/>
    <mergeCell ref="B55:L55"/>
    <mergeCell ref="A49:W49"/>
    <mergeCell ref="B42:K42"/>
    <mergeCell ref="B43:K43"/>
    <mergeCell ref="B44:K44"/>
    <mergeCell ref="B45:K45"/>
    <mergeCell ref="B50:L50"/>
    <mergeCell ref="A47:A48"/>
    <mergeCell ref="B47:L48"/>
    <mergeCell ref="B39:K39"/>
    <mergeCell ref="B27:D27"/>
    <mergeCell ref="E27:X27"/>
    <mergeCell ref="B28:D28"/>
    <mergeCell ref="B32:K32"/>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4</vt:i4>
      </vt:variant>
    </vt:vector>
  </HeadingPairs>
  <TitlesOfParts>
    <vt:vector size="18" baseType="lpstr">
      <vt:lpstr>Indice</vt:lpstr>
      <vt:lpstr>Hoja1</vt:lpstr>
      <vt:lpstr>Formulario de Afiliación</vt:lpstr>
      <vt:lpstr>Instructivo Formulario Afili.</vt:lpstr>
      <vt:lpstr>Sede 01 - Trabajadores</vt:lpstr>
      <vt:lpstr>Sede 02 - Trabajadores</vt:lpstr>
      <vt:lpstr>Instructivo Sedes</vt:lpstr>
      <vt:lpstr>INDEPENDIENTES 723</vt:lpstr>
      <vt:lpstr>Cód. Tipo de trabajador cotz</vt:lpstr>
      <vt:lpstr>Listado Actividades Economicas</vt:lpstr>
      <vt:lpstr>Formulario Afil Ind Voluntario</vt:lpstr>
      <vt:lpstr>Instructivo ind Volu </vt:lpstr>
      <vt:lpstr>subtipos</vt:lpstr>
      <vt:lpstr>Codigos ORP</vt:lpstr>
      <vt:lpstr>'Formulario de Afiliación'!Área_de_impresión</vt:lpstr>
      <vt:lpstr>'Instructivo Formulario Afili.'!Área_de_impresión</vt:lpstr>
      <vt:lpstr>'Sede 01 - Trabajadores'!Área_de_impresión</vt:lpstr>
      <vt:lpstr>'Sede 02 - Trabajadores'!Área_de_impresión</vt:lpstr>
    </vt:vector>
  </TitlesOfParts>
  <Company>Colmena Riesgos Profesionales ARP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Oscar Bautista Orjuela</dc:creator>
  <cp:lastModifiedBy>Aura Nelsy Borda Vanegas</cp:lastModifiedBy>
  <cp:lastPrinted>2024-10-17T15:33:15Z</cp:lastPrinted>
  <dcterms:created xsi:type="dcterms:W3CDTF">2020-03-30T22:22:32Z</dcterms:created>
  <dcterms:modified xsi:type="dcterms:W3CDTF">2025-11-13T20:15:44Z</dcterms:modified>
</cp:coreProperties>
</file>